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75" windowWidth="15480" windowHeight="8040" activeTab="0"/>
  </bookViews>
  <sheets>
    <sheet name="Velocity" sheetId="1" r:id="rId1"/>
    <sheet name="Depth" sheetId="2" r:id="rId2"/>
  </sheets>
  <definedNames>
    <definedName name="_xlnm.Print_Area" localSheetId="1">'Depth'!$D$1:$E$8,'Depth'!$Q$1:$R$8,'Depth'!$AC$1:$AD$8,'Depth'!$AO$1:$AP$8,'Depth'!$D$10:$BJ$30</definedName>
    <definedName name="_xlnm.Print_Area" localSheetId="0">'Velocity'!$D$1:$E$7,'Velocity'!$Q$1:$R$7,'Velocity'!$AC$1:$AD$7,'Velocity'!$AO$1:$AP$7,'Velocity'!$C$9:$BI$31</definedName>
  </definedNames>
  <calcPr fullCalcOnLoad="1"/>
</workbook>
</file>

<file path=xl/sharedStrings.xml><?xml version="1.0" encoding="utf-8"?>
<sst xmlns="http://schemas.openxmlformats.org/spreadsheetml/2006/main" count="117" uniqueCount="38">
  <si>
    <t>Stan TRPA mod Juv</t>
  </si>
  <si>
    <t>Stan AWG test Adult</t>
  </si>
  <si>
    <t>Stan TRPA mod B Adult</t>
  </si>
  <si>
    <t>tentative</t>
  </si>
  <si>
    <t>"Trout"</t>
  </si>
  <si>
    <t>MCVel</t>
  </si>
  <si>
    <t>juv(7-15)</t>
  </si>
  <si>
    <t>Depth</t>
  </si>
  <si>
    <t>adt(&gt;15)</t>
  </si>
  <si>
    <t>Rainbow Adult HSC</t>
  </si>
  <si>
    <t>Velocity</t>
  </si>
  <si>
    <t>0.03</t>
  </si>
  <si>
    <t>0.07</t>
  </si>
  <si>
    <t>0.12</t>
  </si>
  <si>
    <t>Rainbow Juvenile HSC</t>
  </si>
  <si>
    <t>UARP All Channel</t>
  </si>
  <si>
    <t>min &gt;=</t>
  </si>
  <si>
    <t>max &lt;</t>
  </si>
  <si>
    <t>Stan Ad HSC</t>
  </si>
  <si>
    <t>Stan Juv HSC</t>
  </si>
  <si>
    <t>Lg Ch UARP Ad HSC</t>
  </si>
  <si>
    <t>SmCh UARP Ad HSC</t>
  </si>
  <si>
    <t>MedCh UARP Ad HSC</t>
  </si>
  <si>
    <t>AllCh UARP Juv HSC</t>
  </si>
  <si>
    <t>MCVel (ft/s)</t>
  </si>
  <si>
    <t>SI</t>
  </si>
  <si>
    <t>Draft PCWA</t>
  </si>
  <si>
    <t>Depth (ft)</t>
  </si>
  <si>
    <t xml:space="preserve">Figure 5C. All PCWA velocity HSC for rainbow trout. </t>
  </si>
  <si>
    <t>Figure 10C. All PCWA depth HSC for rainbow trout.</t>
  </si>
  <si>
    <t xml:space="preserve">Figure 1C. PCWA juvenile velocity HSC for small stream size rainbow trout (5-12 cm) compared to juvenile UARP and juvenile Stanislaus datasets. </t>
  </si>
  <si>
    <t xml:space="preserve">Figure 2C. PCWA adult velocity HSC for small stream size rainbow trout (12-22.5 cm) compared to juvenile UARP and juvenile Stanislaus datasets. . </t>
  </si>
  <si>
    <t xml:space="preserve">Figure 3C. PCWA juvenile velocity HSC for large stream size rainbow trout (5-15 cm) compared to juvenile UARP and juvenile Stanislaus datasets. </t>
  </si>
  <si>
    <t xml:space="preserve">Figure 4C. PCWA adult velocity HSC for large stream size rainbow trout (15-40 cm) compared to juvenile UARP and juvenile Stanislaus datasets. </t>
  </si>
  <si>
    <t>Figure 6C. PCWA juvenile depth HSC for small stream size rainbow trout (5-12 cm) compared to juvenile UARP and juvenile Stanislaus datasets. .</t>
  </si>
  <si>
    <t xml:space="preserve">Figure 7C. PCWA adult depth HSC for small stream size rainbow trout (12-22.5 cm) compared to juvenile UARP and juvenile Stanislaus datasets. </t>
  </si>
  <si>
    <t xml:space="preserve">Figure 8C. PCWA juvenile depth HSC for large stream size rainbow trout (5-15 cm) compared to juvenile UARP and juvenile Stanislaus datasets. </t>
  </si>
  <si>
    <t xml:space="preserve">Figure 9C. PCWA adult depth HSC for large stream size rainbow trout (15-40 cm) compared to juvenile UARP and juvenile Stanislaus datasets.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</si>
</sst>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sz val="8"/>
      <color indexed="10"/>
      <name val="Arial"/>
      <family val="2"/>
    </font>
    <font>
      <b/>
      <sz val="8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"/>
      <family val="2"/>
    </font>
    <font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7" fillId="0" borderId="0" xfId="0" applyFont="1" applyAlignment="1">
      <alignment/>
    </xf>
    <xf numFmtId="2" fontId="18" fillId="20" borderId="10" xfId="0" applyNumberFormat="1" applyFont="1" applyFill="1" applyBorder="1" applyAlignment="1">
      <alignment horizontal="center"/>
    </xf>
    <xf numFmtId="2" fontId="18" fillId="24" borderId="1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20" borderId="11" xfId="0" applyFont="1" applyFill="1" applyBorder="1" applyAlignment="1">
      <alignment horizontal="center"/>
    </xf>
    <xf numFmtId="0" fontId="21" fillId="25" borderId="12" xfId="0" applyFont="1" applyFill="1" applyBorder="1" applyAlignment="1">
      <alignment horizontal="center"/>
    </xf>
    <xf numFmtId="0" fontId="22" fillId="25" borderId="13" xfId="0" applyFont="1" applyFill="1" applyBorder="1" applyAlignment="1">
      <alignment horizontal="center"/>
    </xf>
    <xf numFmtId="0" fontId="23" fillId="25" borderId="12" xfId="0" applyFont="1" applyFill="1" applyBorder="1" applyAlignment="1">
      <alignment horizontal="center"/>
    </xf>
    <xf numFmtId="2" fontId="24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5" fillId="0" borderId="0" xfId="0" applyFont="1" applyAlignment="1" quotePrefix="1">
      <alignment/>
    </xf>
    <xf numFmtId="0" fontId="0" fillId="26" borderId="0" xfId="0" applyFill="1" applyAlignment="1">
      <alignment/>
    </xf>
    <xf numFmtId="0" fontId="0" fillId="2" borderId="0" xfId="0" applyFill="1" applyAlignment="1">
      <alignment/>
    </xf>
    <xf numFmtId="0" fontId="26" fillId="0" borderId="0" xfId="0" applyFont="1" applyAlignment="1">
      <alignment wrapText="1"/>
    </xf>
    <xf numFmtId="0" fontId="27" fillId="26" borderId="0" xfId="0" applyFont="1" applyFill="1" applyAlignment="1">
      <alignment horizontal="right"/>
    </xf>
    <xf numFmtId="0" fontId="27" fillId="26" borderId="0" xfId="0" applyFont="1" applyFill="1" applyAlignment="1">
      <alignment horizontal="center"/>
    </xf>
    <xf numFmtId="164" fontId="28" fillId="20" borderId="0" xfId="0" applyNumberFormat="1" applyFont="1" applyFill="1" applyAlignment="1">
      <alignment/>
    </xf>
    <xf numFmtId="0" fontId="33" fillId="0" borderId="0" xfId="0" applyFont="1" applyAlignment="1">
      <alignment/>
    </xf>
    <xf numFmtId="164" fontId="28" fillId="10" borderId="0" xfId="0" applyNumberFormat="1" applyFont="1" applyFill="1" applyAlignment="1">
      <alignment/>
    </xf>
    <xf numFmtId="0" fontId="32" fillId="10" borderId="0" xfId="0" applyFont="1" applyFill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Alignment="1">
      <alignment/>
    </xf>
    <xf numFmtId="0" fontId="37" fillId="0" borderId="0" xfId="0" applyFont="1" applyAlignment="1">
      <alignment/>
    </xf>
    <xf numFmtId="0" fontId="17" fillId="0" borderId="0" xfId="0" applyFont="1" applyAlignment="1">
      <alignment/>
    </xf>
    <xf numFmtId="0" fontId="3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28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1" fillId="25" borderId="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0" fontId="27" fillId="26" borderId="0" xfId="0" applyFont="1" applyFill="1" applyBorder="1" applyAlignment="1">
      <alignment horizontal="center"/>
    </xf>
    <xf numFmtId="2" fontId="24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64" fontId="28" fillId="20" borderId="0" xfId="0" applyNumberFormat="1" applyFont="1" applyFill="1" applyBorder="1" applyAlignment="1">
      <alignment/>
    </xf>
    <xf numFmtId="0" fontId="33" fillId="0" borderId="0" xfId="0" applyFont="1" applyBorder="1" applyAlignment="1">
      <alignment/>
    </xf>
    <xf numFmtId="2" fontId="17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37" fillId="0" borderId="0" xfId="0" applyNumberFormat="1" applyFont="1" applyAlignment="1">
      <alignment horizontal="left" wrapText="1"/>
    </xf>
    <xf numFmtId="2" fontId="37" fillId="0" borderId="0" xfId="0" applyNumberFormat="1" applyFont="1" applyAlignment="1">
      <alignment wrapText="1"/>
    </xf>
    <xf numFmtId="0" fontId="0" fillId="0" borderId="0" xfId="0" applyAlignment="1">
      <alignment wrapText="1"/>
    </xf>
    <xf numFmtId="2" fontId="37" fillId="0" borderId="0" xfId="0" applyNumberFormat="1" applyFont="1" applyAlignment="1">
      <alignment horizontal="left"/>
    </xf>
    <xf numFmtId="2" fontId="37" fillId="0" borderId="0" xfId="0" applyNumberFormat="1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Velocity!$AF$2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675"/>
          <c:y val="0.06475"/>
          <c:w val="0.95175"/>
          <c:h val="0.7035"/>
        </c:manualLayout>
      </c:layout>
      <c:scatterChart>
        <c:scatterStyle val="lineMarker"/>
        <c:varyColors val="0"/>
        <c:ser>
          <c:idx val="4"/>
          <c:order val="0"/>
          <c:tx>
            <c:strRef>
              <c:f>Velocity!$BQ$3</c:f>
              <c:strCache>
                <c:ptCount val="1"/>
                <c:pt idx="0">
                  <c:v>Stan Juv HSC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Velocity!$BP$6:$BP$11</c:f>
              <c:numCache/>
            </c:numRef>
          </c:xVal>
          <c:yVal>
            <c:numRef>
              <c:f>Velocity!$BQ$6:$BQ$11</c:f>
              <c:numCache/>
            </c:numRef>
          </c:yVal>
          <c:smooth val="0"/>
        </c:ser>
        <c:ser>
          <c:idx val="5"/>
          <c:order val="1"/>
          <c:tx>
            <c:strRef>
              <c:f>Velocity!$BQ$38</c:f>
              <c:strCache>
                <c:ptCount val="1"/>
                <c:pt idx="0">
                  <c:v>AllCh UARP Juv HSC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Velocity!$BP$39:$BP$56</c:f>
              <c:numCache/>
            </c:numRef>
          </c:xVal>
          <c:yVal>
            <c:numRef>
              <c:f>Velocity!$BQ$39:$BQ$56</c:f>
              <c:numCache/>
            </c:numRef>
          </c:yVal>
          <c:smooth val="0"/>
        </c:ser>
        <c:ser>
          <c:idx val="6"/>
          <c:order val="2"/>
          <c:tx>
            <c:strRef>
              <c:f>Velocity!$AG$2</c:f>
              <c:strCache>
                <c:ptCount val="1"/>
                <c:pt idx="0">
                  <c:v>RBT 5 - 15 cm HSC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Velocity!$AC$3:$AC$7</c:f>
              <c:numCache/>
            </c:numRef>
          </c:xVal>
          <c:yVal>
            <c:numRef>
              <c:f>Velocity!$AD$3:$AD$7</c:f>
              <c:numCache/>
            </c:numRef>
          </c:yVal>
          <c:smooth val="0"/>
        </c:ser>
        <c:axId val="39132773"/>
        <c:axId val="16650638"/>
      </c:scatterChart>
      <c:valAx>
        <c:axId val="39132773"/>
        <c:scaling>
          <c:orientation val="minMax"/>
          <c:max val="4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Velocity (ft/s)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50638"/>
        <c:crosses val="autoZero"/>
        <c:crossBetween val="midCat"/>
        <c:dispUnits/>
      </c:valAx>
      <c:valAx>
        <c:axId val="16650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32773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66"/>
          <c:y val="0.84325"/>
          <c:w val="0.891"/>
          <c:h val="0.142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PCWA HSC</a:t>
            </a:r>
          </a:p>
        </c:rich>
      </c:tx>
      <c:layout>
        <c:manualLayout>
          <c:xMode val="factor"/>
          <c:yMode val="factor"/>
          <c:x val="-0.002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15"/>
          <c:w val="0.94575"/>
          <c:h val="0.732"/>
        </c:manualLayout>
      </c:layout>
      <c:scatterChart>
        <c:scatterStyle val="lineMarker"/>
        <c:varyColors val="0"/>
        <c:ser>
          <c:idx val="5"/>
          <c:order val="0"/>
          <c:tx>
            <c:strRef>
              <c:f>Depth!$H$2</c:f>
              <c:strCache>
                <c:ptCount val="1"/>
                <c:pt idx="0">
                  <c:v>RBT 5 - 12 cm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Depth!$D$3:$D$9</c:f>
              <c:numCache/>
            </c:numRef>
          </c:xVal>
          <c:yVal>
            <c:numRef>
              <c:f>Depth!$E$3:$E$9</c:f>
              <c:numCache/>
            </c:numRef>
          </c:yVal>
          <c:smooth val="0"/>
        </c:ser>
        <c:ser>
          <c:idx val="4"/>
          <c:order val="1"/>
          <c:tx>
            <c:strRef>
              <c:f>Depth!$T$2</c:f>
              <c:strCache>
                <c:ptCount val="1"/>
                <c:pt idx="0">
                  <c:v>RBT 12 - 22.5 cm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Depth!$Q$3:$Q$8</c:f>
              <c:numCache/>
            </c:numRef>
          </c:xVal>
          <c:yVal>
            <c:numRef>
              <c:f>Depth!$R$3:$R$8</c:f>
              <c:numCache/>
            </c:numRef>
          </c:yVal>
          <c:smooth val="0"/>
        </c:ser>
        <c:ser>
          <c:idx val="6"/>
          <c:order val="2"/>
          <c:tx>
            <c:strRef>
              <c:f>Depth!$AF$2</c:f>
              <c:strCache>
                <c:ptCount val="1"/>
                <c:pt idx="0">
                  <c:v>RBT 5 - 15 cm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Depth!$AC$3:$AC$8</c:f>
              <c:numCache/>
            </c:numRef>
          </c:xVal>
          <c:yVal>
            <c:numRef>
              <c:f>Depth!$AD$3:$AD$8</c:f>
              <c:numCache/>
            </c:numRef>
          </c:yVal>
          <c:smooth val="0"/>
        </c:ser>
        <c:ser>
          <c:idx val="0"/>
          <c:order val="3"/>
          <c:tx>
            <c:strRef>
              <c:f>Depth!$AR$2</c:f>
              <c:strCache>
                <c:ptCount val="1"/>
                <c:pt idx="0">
                  <c:v>RBT 15 - 40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Depth!$AO$3:$AO$8</c:f>
              <c:numCache/>
            </c:numRef>
          </c:xVal>
          <c:yVal>
            <c:numRef>
              <c:f>Depth!$AP$3:$AP$8</c:f>
              <c:numCache/>
            </c:numRef>
          </c:yVal>
          <c:smooth val="0"/>
        </c:ser>
        <c:axId val="10954575"/>
        <c:axId val="31482312"/>
      </c:scatterChart>
      <c:valAx>
        <c:axId val="10954575"/>
        <c:scaling>
          <c:orientation val="minMax"/>
          <c:max val="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82312"/>
        <c:crosses val="autoZero"/>
        <c:crossBetween val="midCat"/>
        <c:dispUnits/>
        <c:majorUnit val="1"/>
      </c:valAx>
      <c:valAx>
        <c:axId val="31482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54575"/>
        <c:crosses val="autoZero"/>
        <c:crossBetween val="midCat"/>
        <c:dispUnits/>
        <c:majorUnit val="0.1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75"/>
          <c:y val="0.91875"/>
          <c:w val="0.67025"/>
          <c:h val="0.066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Velocity!$T$2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625"/>
          <c:y val="0.0635"/>
          <c:w val="0.95125"/>
          <c:h val="0.69875"/>
        </c:manualLayout>
      </c:layout>
      <c:scatterChart>
        <c:scatterStyle val="lineMarker"/>
        <c:varyColors val="0"/>
        <c:ser>
          <c:idx val="4"/>
          <c:order val="0"/>
          <c:tx>
            <c:strRef>
              <c:f>Velocity!$BW$3</c:f>
              <c:strCache>
                <c:ptCount val="1"/>
                <c:pt idx="0">
                  <c:v>Stan Ad HSC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Velocity!$BV$6:$BV$10</c:f>
              <c:numCache/>
            </c:numRef>
          </c:xVal>
          <c:yVal>
            <c:numRef>
              <c:f>Velocity!$BW$6:$BW$10</c:f>
              <c:numCache/>
            </c:numRef>
          </c:yVal>
          <c:smooth val="0"/>
        </c:ser>
        <c:ser>
          <c:idx val="5"/>
          <c:order val="1"/>
          <c:tx>
            <c:strRef>
              <c:f>Velocity!$BS$19</c:f>
              <c:strCache>
                <c:ptCount val="1"/>
                <c:pt idx="0">
                  <c:v>SmCh UARP Ad HSC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Velocity!$BP$20:$BP$34</c:f>
              <c:numCache/>
            </c:numRef>
          </c:xVal>
          <c:yVal>
            <c:numRef>
              <c:f>Velocity!$BS$20:$BS$34</c:f>
              <c:numCache/>
            </c:numRef>
          </c:yVal>
          <c:smooth val="0"/>
        </c:ser>
        <c:ser>
          <c:idx val="6"/>
          <c:order val="2"/>
          <c:tx>
            <c:strRef>
              <c:f>Velocity!$U$2</c:f>
              <c:strCache>
                <c:ptCount val="1"/>
                <c:pt idx="0">
                  <c:v>RBT 12 - 22.5 cm HSC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Velocity!$Q$3:$Q$7</c:f>
              <c:numCache/>
            </c:numRef>
          </c:xVal>
          <c:yVal>
            <c:numRef>
              <c:f>Velocity!$R$3:$R$7</c:f>
              <c:numCache/>
            </c:numRef>
          </c:yVal>
          <c:smooth val="0"/>
        </c:ser>
        <c:axId val="15638015"/>
        <c:axId val="6524408"/>
      </c:scatterChart>
      <c:valAx>
        <c:axId val="15638015"/>
        <c:scaling>
          <c:orientation val="minMax"/>
          <c:max val="4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Velocity (ft/s)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4408"/>
        <c:crosses val="autoZero"/>
        <c:crossBetween val="midCat"/>
        <c:dispUnits/>
      </c:valAx>
      <c:valAx>
        <c:axId val="6524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38015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6"/>
          <c:y val="0.83825"/>
          <c:w val="0.8505"/>
          <c:h val="0.142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Velocity!$H$2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575"/>
          <c:y val="0.06025"/>
          <c:w val="0.9515"/>
          <c:h val="0.70225"/>
        </c:manualLayout>
      </c:layout>
      <c:scatterChart>
        <c:scatterStyle val="lineMarker"/>
        <c:varyColors val="0"/>
        <c:ser>
          <c:idx val="4"/>
          <c:order val="0"/>
          <c:tx>
            <c:strRef>
              <c:f>Velocity!$BQ$3</c:f>
              <c:strCache>
                <c:ptCount val="1"/>
                <c:pt idx="0">
                  <c:v>Stan Juv HSC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Velocity!$BP$6:$BP$12</c:f>
              <c:numCache/>
            </c:numRef>
          </c:xVal>
          <c:yVal>
            <c:numRef>
              <c:f>Velocity!$BQ$6:$BQ$12</c:f>
              <c:numCache/>
            </c:numRef>
          </c:yVal>
          <c:smooth val="0"/>
        </c:ser>
        <c:ser>
          <c:idx val="5"/>
          <c:order val="1"/>
          <c:tx>
            <c:strRef>
              <c:f>Velocity!$BQ$38</c:f>
              <c:strCache>
                <c:ptCount val="1"/>
                <c:pt idx="0">
                  <c:v>AllCh UARP Juv HSC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Velocity!$BP$39:$BP$56</c:f>
              <c:numCache/>
            </c:numRef>
          </c:xVal>
          <c:yVal>
            <c:numRef>
              <c:f>Velocity!$BQ$39:$BQ$56</c:f>
              <c:numCache/>
            </c:numRef>
          </c:yVal>
          <c:smooth val="0"/>
        </c:ser>
        <c:ser>
          <c:idx val="6"/>
          <c:order val="2"/>
          <c:tx>
            <c:strRef>
              <c:f>Velocity!$I$2</c:f>
              <c:strCache>
                <c:ptCount val="1"/>
                <c:pt idx="0">
                  <c:v>RBT 5 - 12 cm HSC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Velocity!$D$3:$D$7</c:f>
              <c:numCache/>
            </c:numRef>
          </c:xVal>
          <c:yVal>
            <c:numRef>
              <c:f>Velocity!$E$3:$E$7</c:f>
              <c:numCache/>
            </c:numRef>
          </c:yVal>
          <c:smooth val="0"/>
        </c:ser>
        <c:axId val="58719673"/>
        <c:axId val="58715010"/>
      </c:scatterChart>
      <c:valAx>
        <c:axId val="58719673"/>
        <c:scaling>
          <c:orientation val="minMax"/>
          <c:max val="4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Velocity (ft/s)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15010"/>
        <c:crosses val="autoZero"/>
        <c:crossBetween val="midCat"/>
        <c:dispUnits/>
      </c:valAx>
      <c:valAx>
        <c:axId val="58715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19673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875"/>
          <c:y val="0.839"/>
          <c:w val="0.8505"/>
          <c:h val="0.141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Velocity!$AR$2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575"/>
          <c:y val="0.0635"/>
          <c:w val="0.9525"/>
          <c:h val="0.69975"/>
        </c:manualLayout>
      </c:layout>
      <c:scatterChart>
        <c:scatterStyle val="lineMarker"/>
        <c:varyColors val="0"/>
        <c:ser>
          <c:idx val="4"/>
          <c:order val="0"/>
          <c:tx>
            <c:strRef>
              <c:f>Velocity!$BW$3</c:f>
              <c:strCache>
                <c:ptCount val="1"/>
                <c:pt idx="0">
                  <c:v>Stan Ad HSC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Velocity!$BV$6:$BV$10</c:f>
              <c:numCache/>
            </c:numRef>
          </c:xVal>
          <c:yVal>
            <c:numRef>
              <c:f>Velocity!$BW$6:$BW$10</c:f>
              <c:numCache/>
            </c:numRef>
          </c:yVal>
          <c:smooth val="0"/>
        </c:ser>
        <c:ser>
          <c:idx val="5"/>
          <c:order val="1"/>
          <c:tx>
            <c:strRef>
              <c:f>Velocity!$BR$19</c:f>
              <c:strCache>
                <c:ptCount val="1"/>
                <c:pt idx="0">
                  <c:v>Lg Ch UARP Ad HSC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Velocity!$BP$20:$BP$34</c:f>
              <c:numCache/>
            </c:numRef>
          </c:xVal>
          <c:yVal>
            <c:numRef>
              <c:f>Velocity!$BR$20:$BR$34</c:f>
              <c:numCache/>
            </c:numRef>
          </c:yVal>
          <c:smooth val="0"/>
        </c:ser>
        <c:ser>
          <c:idx val="6"/>
          <c:order val="2"/>
          <c:tx>
            <c:strRef>
              <c:f>Velocity!$AR$2</c:f>
              <c:strCache>
                <c:ptCount val="1"/>
                <c:pt idx="0">
                  <c:v>RBT 15 - 40 cm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Velocity!$AO$3:$AO$7</c:f>
              <c:numCache/>
            </c:numRef>
          </c:xVal>
          <c:yVal>
            <c:numRef>
              <c:f>Velocity!$AP$3:$AP$7</c:f>
              <c:numCache/>
            </c:numRef>
          </c:yVal>
          <c:smooth val="0"/>
        </c:ser>
        <c:axId val="58673043"/>
        <c:axId val="58295340"/>
      </c:scatterChart>
      <c:valAx>
        <c:axId val="58673043"/>
        <c:scaling>
          <c:orientation val="minMax"/>
          <c:max val="4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Velocity (ft/s)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95340"/>
        <c:crosses val="autoZero"/>
        <c:crossBetween val="midCat"/>
        <c:dispUnits/>
      </c:valAx>
      <c:valAx>
        <c:axId val="58295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73043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5"/>
          <c:y val="0.844"/>
          <c:w val="0.86625"/>
          <c:h val="0.141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PCWA HSC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08775"/>
          <c:w val="0.945"/>
          <c:h val="0.78575"/>
        </c:manualLayout>
      </c:layout>
      <c:scatterChart>
        <c:scatterStyle val="lineMarker"/>
        <c:varyColors val="0"/>
        <c:ser>
          <c:idx val="5"/>
          <c:order val="0"/>
          <c:tx>
            <c:strRef>
              <c:f>Velocity!$H$2</c:f>
              <c:strCache>
                <c:ptCount val="1"/>
                <c:pt idx="0">
                  <c:v>RBT 5 - 12 cm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Velocity!$D$3:$D$7</c:f>
              <c:numCache/>
            </c:numRef>
          </c:xVal>
          <c:yVal>
            <c:numRef>
              <c:f>Velocity!$E$3:$E$7</c:f>
              <c:numCache/>
            </c:numRef>
          </c:yVal>
          <c:smooth val="0"/>
        </c:ser>
        <c:ser>
          <c:idx val="4"/>
          <c:order val="1"/>
          <c:tx>
            <c:strRef>
              <c:f>Velocity!$T$2</c:f>
              <c:strCache>
                <c:ptCount val="1"/>
                <c:pt idx="0">
                  <c:v>RBT 12 - 22.5 cm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Velocity!$Q$3:$Q$7</c:f>
              <c:numCache/>
            </c:numRef>
          </c:xVal>
          <c:yVal>
            <c:numRef>
              <c:f>Velocity!$R$3:$R$7</c:f>
              <c:numCache/>
            </c:numRef>
          </c:yVal>
          <c:smooth val="0"/>
        </c:ser>
        <c:ser>
          <c:idx val="6"/>
          <c:order val="2"/>
          <c:tx>
            <c:strRef>
              <c:f>Velocity!$AF$2</c:f>
              <c:strCache>
                <c:ptCount val="1"/>
                <c:pt idx="0">
                  <c:v>RBT 5 - 15 cm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Velocity!$AC$3:$AC$7</c:f>
              <c:numCache/>
            </c:numRef>
          </c:xVal>
          <c:yVal>
            <c:numRef>
              <c:f>Velocity!$AD$3:$AD$7</c:f>
              <c:numCache/>
            </c:numRef>
          </c:yVal>
          <c:smooth val="0"/>
        </c:ser>
        <c:ser>
          <c:idx val="0"/>
          <c:order val="3"/>
          <c:tx>
            <c:strRef>
              <c:f>Velocity!$AR$2</c:f>
              <c:strCache>
                <c:ptCount val="1"/>
                <c:pt idx="0">
                  <c:v>RBT 15 - 40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Velocity!$AO$3:$AO$7</c:f>
              <c:numCache/>
            </c:numRef>
          </c:xVal>
          <c:yVal>
            <c:numRef>
              <c:f>Velocity!$AP$3:$AP$7</c:f>
              <c:numCache/>
            </c:numRef>
          </c:yVal>
          <c:smooth val="0"/>
        </c:ser>
        <c:axId val="54896013"/>
        <c:axId val="24302070"/>
      </c:scatterChart>
      <c:valAx>
        <c:axId val="54896013"/>
        <c:scaling>
          <c:orientation val="minMax"/>
          <c:max val="4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Mean Colum Velocity (ft/s)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02070"/>
        <c:crosses val="autoZero"/>
        <c:crossBetween val="midCat"/>
        <c:dispUnits/>
        <c:majorUnit val="0.5"/>
      </c:valAx>
      <c:valAx>
        <c:axId val="24302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96013"/>
        <c:crosses val="autoZero"/>
        <c:crossBetween val="midCat"/>
        <c:dispUnits/>
        <c:majorUnit val="0.1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275"/>
          <c:y val="0.93625"/>
          <c:w val="0.79125"/>
          <c:h val="0.063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Depth!$AF$2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9"/>
          <c:y val="0.06325"/>
          <c:w val="0.94775"/>
          <c:h val="0.713"/>
        </c:manualLayout>
      </c:layout>
      <c:scatterChart>
        <c:scatterStyle val="lineMarker"/>
        <c:varyColors val="0"/>
        <c:ser>
          <c:idx val="4"/>
          <c:order val="0"/>
          <c:tx>
            <c:strRef>
              <c:f>Depth!$BT$3</c:f>
              <c:strCache>
                <c:ptCount val="1"/>
                <c:pt idx="0">
                  <c:v>Stan Juv HSC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Depth!$BS$6:$BS$10</c:f>
              <c:numCache/>
            </c:numRef>
          </c:xVal>
          <c:yVal>
            <c:numRef>
              <c:f>Depth!$BT$6:$BT$10</c:f>
              <c:numCache/>
            </c:numRef>
          </c:yVal>
          <c:smooth val="0"/>
        </c:ser>
        <c:ser>
          <c:idx val="5"/>
          <c:order val="1"/>
          <c:tx>
            <c:strRef>
              <c:f>Depth!$BT$38</c:f>
              <c:strCache>
                <c:ptCount val="1"/>
                <c:pt idx="0">
                  <c:v>AllCh UARP Juv HSC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Depth!$BS$39:$BS$60</c:f>
              <c:numCache/>
            </c:numRef>
          </c:xVal>
          <c:yVal>
            <c:numRef>
              <c:f>Depth!$BT$39:$BT$60</c:f>
              <c:numCache/>
            </c:numRef>
          </c:yVal>
          <c:smooth val="0"/>
        </c:ser>
        <c:ser>
          <c:idx val="6"/>
          <c:order val="2"/>
          <c:tx>
            <c:strRef>
              <c:f>Depth!$AG$2</c:f>
              <c:strCache>
                <c:ptCount val="1"/>
                <c:pt idx="0">
                  <c:v>RBT 5 - 15 cm HSC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Depth!$AC$3:$AC$8</c:f>
              <c:numCache/>
            </c:numRef>
          </c:xVal>
          <c:yVal>
            <c:numRef>
              <c:f>Depth!$AD$3:$AD$8</c:f>
              <c:numCache/>
            </c:numRef>
          </c:yVal>
          <c:smooth val="0"/>
        </c:ser>
        <c:axId val="17392039"/>
        <c:axId val="22310624"/>
      </c:scatterChart>
      <c:valAx>
        <c:axId val="17392039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10624"/>
        <c:crosses val="autoZero"/>
        <c:crossBetween val="midCat"/>
        <c:dispUnits/>
        <c:majorUnit val="1"/>
      </c:valAx>
      <c:valAx>
        <c:axId val="22310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92039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1275"/>
          <c:y val="0.83675"/>
          <c:w val="0.98725"/>
          <c:h val="0.148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Depth!$U$2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6"/>
          <c:y val="0.06225"/>
          <c:w val="0.951"/>
          <c:h val="0.7145"/>
        </c:manualLayout>
      </c:layout>
      <c:scatterChart>
        <c:scatterStyle val="lineMarker"/>
        <c:varyColors val="0"/>
        <c:ser>
          <c:idx val="4"/>
          <c:order val="0"/>
          <c:tx>
            <c:strRef>
              <c:f>Depth!$BZ$3</c:f>
              <c:strCache>
                <c:ptCount val="1"/>
                <c:pt idx="0">
                  <c:v>Stan Ad HSC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Depth!$BY$6:$BY$10</c:f>
              <c:numCache/>
            </c:numRef>
          </c:xVal>
          <c:yVal>
            <c:numRef>
              <c:f>Depth!$BZ$6:$BZ$10</c:f>
              <c:numCache/>
            </c:numRef>
          </c:yVal>
          <c:smooth val="0"/>
        </c:ser>
        <c:ser>
          <c:idx val="5"/>
          <c:order val="1"/>
          <c:tx>
            <c:strRef>
              <c:f>Depth!$BX$19</c:f>
              <c:strCache>
                <c:ptCount val="1"/>
                <c:pt idx="0">
                  <c:v>SmCh UARP Ad HSC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Depth!$BU$20:$BU$55</c:f>
              <c:numCache/>
            </c:numRef>
          </c:xVal>
          <c:yVal>
            <c:numRef>
              <c:f>Depth!$BX$20:$BX$55</c:f>
              <c:numCache/>
            </c:numRef>
          </c:yVal>
          <c:smooth val="0"/>
        </c:ser>
        <c:ser>
          <c:idx val="6"/>
          <c:order val="2"/>
          <c:tx>
            <c:strRef>
              <c:f>Depth!$U$2</c:f>
              <c:strCache>
                <c:ptCount val="1"/>
                <c:pt idx="0">
                  <c:v>RBT 12 - 22.5 cm HSC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Depth!$Q$3:$Q$9</c:f>
              <c:numCache/>
            </c:numRef>
          </c:xVal>
          <c:yVal>
            <c:numRef>
              <c:f>Depth!$R$3:$R$9</c:f>
              <c:numCache/>
            </c:numRef>
          </c:yVal>
          <c:smooth val="0"/>
        </c:ser>
        <c:axId val="66577889"/>
        <c:axId val="62330090"/>
      </c:scatterChart>
      <c:valAx>
        <c:axId val="66577889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30090"/>
        <c:crosses val="autoZero"/>
        <c:crossBetween val="midCat"/>
        <c:dispUnits/>
        <c:majorUnit val="1"/>
      </c:valAx>
      <c:valAx>
        <c:axId val="62330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77889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67"/>
          <c:y val="0.8435"/>
          <c:w val="0.90675"/>
          <c:h val="0.146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Depth!$I$2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65"/>
          <c:y val="0.06275"/>
          <c:w val="0.95075"/>
          <c:h val="0.71425"/>
        </c:manualLayout>
      </c:layout>
      <c:scatterChart>
        <c:scatterStyle val="lineMarker"/>
        <c:varyColors val="0"/>
        <c:ser>
          <c:idx val="4"/>
          <c:order val="0"/>
          <c:tx>
            <c:strRef>
              <c:f>Depth!$BT$3</c:f>
              <c:strCache>
                <c:ptCount val="1"/>
                <c:pt idx="0">
                  <c:v>Stan Juv HSC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Depth!$BS$6:$BS$11</c:f>
              <c:numCache/>
            </c:numRef>
          </c:xVal>
          <c:yVal>
            <c:numRef>
              <c:f>Depth!$BT$6:$BT$11</c:f>
              <c:numCache/>
            </c:numRef>
          </c:yVal>
          <c:smooth val="0"/>
        </c:ser>
        <c:ser>
          <c:idx val="5"/>
          <c:order val="1"/>
          <c:tx>
            <c:strRef>
              <c:f>Depth!$BT$38</c:f>
              <c:strCache>
                <c:ptCount val="1"/>
                <c:pt idx="0">
                  <c:v>AllCh UARP Juv HSC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Depth!$BS$39:$BS$60</c:f>
              <c:numCache/>
            </c:numRef>
          </c:xVal>
          <c:yVal>
            <c:numRef>
              <c:f>Depth!$BT$39:$BT$59</c:f>
              <c:numCache/>
            </c:numRef>
          </c:yVal>
          <c:smooth val="0"/>
        </c:ser>
        <c:ser>
          <c:idx val="6"/>
          <c:order val="2"/>
          <c:tx>
            <c:strRef>
              <c:f>Depth!$I$2</c:f>
              <c:strCache>
                <c:ptCount val="1"/>
                <c:pt idx="0">
                  <c:v>RBT 5 - 12 cm HSC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Depth!$D$3:$D$9</c:f>
              <c:numCache/>
            </c:numRef>
          </c:xVal>
          <c:yVal>
            <c:numRef>
              <c:f>Depth!$E$3:$E$9</c:f>
              <c:numCache/>
            </c:numRef>
          </c:yVal>
          <c:smooth val="0"/>
        </c:ser>
        <c:axId val="24099899"/>
        <c:axId val="15572500"/>
      </c:scatterChart>
      <c:valAx>
        <c:axId val="24099899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72500"/>
        <c:crosses val="autoZero"/>
        <c:crossBetween val="midCat"/>
        <c:dispUnits/>
        <c:majorUnit val="1"/>
      </c:valAx>
      <c:valAx>
        <c:axId val="15572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99899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325"/>
          <c:y val="0.84925"/>
          <c:w val="0.912"/>
          <c:h val="0.145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Depth!$AR$2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375"/>
          <c:y val="0.069"/>
          <c:w val="0.95375"/>
          <c:h val="0.706"/>
        </c:manualLayout>
      </c:layout>
      <c:scatterChart>
        <c:scatterStyle val="lineMarker"/>
        <c:varyColors val="0"/>
        <c:ser>
          <c:idx val="4"/>
          <c:order val="0"/>
          <c:tx>
            <c:strRef>
              <c:f>Depth!$BZ$3</c:f>
              <c:strCache>
                <c:ptCount val="1"/>
                <c:pt idx="0">
                  <c:v>Stan Ad HSC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Depth!$BY$6:$BY$10</c:f>
              <c:numCache/>
            </c:numRef>
          </c:xVal>
          <c:yVal>
            <c:numRef>
              <c:f>Depth!$BZ$6:$BZ$10</c:f>
              <c:numCache/>
            </c:numRef>
          </c:yVal>
          <c:smooth val="0"/>
        </c:ser>
        <c:ser>
          <c:idx val="5"/>
          <c:order val="1"/>
          <c:tx>
            <c:strRef>
              <c:f>Depth!$BV$19</c:f>
              <c:strCache>
                <c:ptCount val="1"/>
                <c:pt idx="0">
                  <c:v>Lg Ch UARP Ad HSC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Depth!$BU$20:$BU$55</c:f>
              <c:numCache/>
            </c:numRef>
          </c:xVal>
          <c:yVal>
            <c:numRef>
              <c:f>Depth!$BV$20:$BV$55</c:f>
              <c:numCache/>
            </c:numRef>
          </c:yVal>
          <c:smooth val="0"/>
        </c:ser>
        <c:ser>
          <c:idx val="6"/>
          <c:order val="2"/>
          <c:tx>
            <c:strRef>
              <c:f>Depth!$AR$2</c:f>
              <c:strCache>
                <c:ptCount val="1"/>
                <c:pt idx="0">
                  <c:v>RBT 15 - 40 cm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Depth!$AO$3:$AO$8</c:f>
              <c:numCache/>
            </c:numRef>
          </c:xVal>
          <c:yVal>
            <c:numRef>
              <c:f>Depth!$AP$3:$AP$8</c:f>
              <c:numCache/>
            </c:numRef>
          </c:yVal>
          <c:smooth val="0"/>
        </c:ser>
        <c:axId val="5934773"/>
        <c:axId val="53412958"/>
      </c:scatterChart>
      <c:valAx>
        <c:axId val="5934773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12958"/>
        <c:crosses val="autoZero"/>
        <c:crossBetween val="midCat"/>
        <c:dispUnits/>
        <c:majorUnit val="1"/>
      </c:valAx>
      <c:valAx>
        <c:axId val="53412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4773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7"/>
          <c:y val="0.84275"/>
          <c:w val="0.8735"/>
          <c:h val="0.147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28575</xdr:colOff>
      <xdr:row>9</xdr:row>
      <xdr:rowOff>28575</xdr:rowOff>
    </xdr:from>
    <xdr:to>
      <xdr:col>37</xdr:col>
      <xdr:colOff>457200</xdr:colOff>
      <xdr:row>30</xdr:row>
      <xdr:rowOff>28575</xdr:rowOff>
    </xdr:to>
    <xdr:graphicFrame>
      <xdr:nvGraphicFramePr>
        <xdr:cNvPr id="1" name="Chart 67"/>
        <xdr:cNvGraphicFramePr/>
      </xdr:nvGraphicFramePr>
      <xdr:xfrm>
        <a:off x="15868650" y="1990725"/>
        <a:ext cx="6743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</xdr:colOff>
      <xdr:row>9</xdr:row>
      <xdr:rowOff>9525</xdr:rowOff>
    </xdr:from>
    <xdr:to>
      <xdr:col>25</xdr:col>
      <xdr:colOff>495300</xdr:colOff>
      <xdr:row>30</xdr:row>
      <xdr:rowOff>19050</xdr:rowOff>
    </xdr:to>
    <xdr:graphicFrame>
      <xdr:nvGraphicFramePr>
        <xdr:cNvPr id="2" name="Chart 82"/>
        <xdr:cNvGraphicFramePr/>
      </xdr:nvGraphicFramePr>
      <xdr:xfrm>
        <a:off x="8534400" y="1971675"/>
        <a:ext cx="709612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28575</xdr:colOff>
      <xdr:row>9</xdr:row>
      <xdr:rowOff>38100</xdr:rowOff>
    </xdr:from>
    <xdr:to>
      <xdr:col>13</xdr:col>
      <xdr:colOff>257175</xdr:colOff>
      <xdr:row>30</xdr:row>
      <xdr:rowOff>47625</xdr:rowOff>
    </xdr:to>
    <xdr:graphicFrame>
      <xdr:nvGraphicFramePr>
        <xdr:cNvPr id="3" name="Chart 98"/>
        <xdr:cNvGraphicFramePr/>
      </xdr:nvGraphicFramePr>
      <xdr:xfrm>
        <a:off x="1247775" y="2000250"/>
        <a:ext cx="7077075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38</xdr:col>
      <xdr:colOff>28575</xdr:colOff>
      <xdr:row>9</xdr:row>
      <xdr:rowOff>0</xdr:rowOff>
    </xdr:from>
    <xdr:to>
      <xdr:col>48</xdr:col>
      <xdr:colOff>466725</xdr:colOff>
      <xdr:row>30</xdr:row>
      <xdr:rowOff>9525</xdr:rowOff>
    </xdr:to>
    <xdr:graphicFrame>
      <xdr:nvGraphicFramePr>
        <xdr:cNvPr id="4" name="Chart 118"/>
        <xdr:cNvGraphicFramePr/>
      </xdr:nvGraphicFramePr>
      <xdr:xfrm>
        <a:off x="22793325" y="1962150"/>
        <a:ext cx="69246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49</xdr:col>
      <xdr:colOff>47625</xdr:colOff>
      <xdr:row>9</xdr:row>
      <xdr:rowOff>9525</xdr:rowOff>
    </xdr:from>
    <xdr:to>
      <xdr:col>60</xdr:col>
      <xdr:colOff>323850</xdr:colOff>
      <xdr:row>30</xdr:row>
      <xdr:rowOff>9525</xdr:rowOff>
    </xdr:to>
    <xdr:graphicFrame>
      <xdr:nvGraphicFramePr>
        <xdr:cNvPr id="5" name="Chart 30"/>
        <xdr:cNvGraphicFramePr/>
      </xdr:nvGraphicFramePr>
      <xdr:xfrm>
        <a:off x="29908500" y="1971675"/>
        <a:ext cx="7010400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28575</xdr:colOff>
      <xdr:row>10</xdr:row>
      <xdr:rowOff>28575</xdr:rowOff>
    </xdr:from>
    <xdr:to>
      <xdr:col>36</xdr:col>
      <xdr:colOff>561975</xdr:colOff>
      <xdr:row>28</xdr:row>
      <xdr:rowOff>57150</xdr:rowOff>
    </xdr:to>
    <xdr:graphicFrame>
      <xdr:nvGraphicFramePr>
        <xdr:cNvPr id="1" name="Chart 59"/>
        <xdr:cNvGraphicFramePr/>
      </xdr:nvGraphicFramePr>
      <xdr:xfrm>
        <a:off x="15449550" y="2181225"/>
        <a:ext cx="60864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</xdr:colOff>
      <xdr:row>10</xdr:row>
      <xdr:rowOff>28575</xdr:rowOff>
    </xdr:from>
    <xdr:to>
      <xdr:col>25</xdr:col>
      <xdr:colOff>485775</xdr:colOff>
      <xdr:row>28</xdr:row>
      <xdr:rowOff>85725</xdr:rowOff>
    </xdr:to>
    <xdr:graphicFrame>
      <xdr:nvGraphicFramePr>
        <xdr:cNvPr id="2" name="Chart 74"/>
        <xdr:cNvGraphicFramePr/>
      </xdr:nvGraphicFramePr>
      <xdr:xfrm>
        <a:off x="8582025" y="2181225"/>
        <a:ext cx="66294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28575</xdr:colOff>
      <xdr:row>10</xdr:row>
      <xdr:rowOff>66675</xdr:rowOff>
    </xdr:from>
    <xdr:to>
      <xdr:col>13</xdr:col>
      <xdr:colOff>342900</xdr:colOff>
      <xdr:row>28</xdr:row>
      <xdr:rowOff>142875</xdr:rowOff>
    </xdr:to>
    <xdr:graphicFrame>
      <xdr:nvGraphicFramePr>
        <xdr:cNvPr id="3" name="Chart 89"/>
        <xdr:cNvGraphicFramePr/>
      </xdr:nvGraphicFramePr>
      <xdr:xfrm>
        <a:off x="1857375" y="2219325"/>
        <a:ext cx="659130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39</xdr:col>
      <xdr:colOff>9525</xdr:colOff>
      <xdr:row>10</xdr:row>
      <xdr:rowOff>9525</xdr:rowOff>
    </xdr:from>
    <xdr:to>
      <xdr:col>49</xdr:col>
      <xdr:colOff>466725</xdr:colOff>
      <xdr:row>28</xdr:row>
      <xdr:rowOff>57150</xdr:rowOff>
    </xdr:to>
    <xdr:graphicFrame>
      <xdr:nvGraphicFramePr>
        <xdr:cNvPr id="4" name="Chart 112"/>
        <xdr:cNvGraphicFramePr/>
      </xdr:nvGraphicFramePr>
      <xdr:xfrm>
        <a:off x="21707475" y="2162175"/>
        <a:ext cx="6867525" cy="3857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50</xdr:col>
      <xdr:colOff>47625</xdr:colOff>
      <xdr:row>10</xdr:row>
      <xdr:rowOff>28575</xdr:rowOff>
    </xdr:from>
    <xdr:to>
      <xdr:col>61</xdr:col>
      <xdr:colOff>257175</xdr:colOff>
      <xdr:row>28</xdr:row>
      <xdr:rowOff>66675</xdr:rowOff>
    </xdr:to>
    <xdr:graphicFrame>
      <xdr:nvGraphicFramePr>
        <xdr:cNvPr id="5" name="Chart 30"/>
        <xdr:cNvGraphicFramePr/>
      </xdr:nvGraphicFramePr>
      <xdr:xfrm>
        <a:off x="28765500" y="2181225"/>
        <a:ext cx="7400925" cy="3848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S96"/>
  <sheetViews>
    <sheetView tabSelected="1" view="pageBreakPreview" zoomScale="50" zoomScaleNormal="75" zoomScaleSheetLayoutView="50" zoomScalePageLayoutView="0" workbookViewId="0" topLeftCell="A1">
      <selection activeCell="B4" sqref="B4"/>
    </sheetView>
  </sheetViews>
  <sheetFormatPr defaultColWidth="9.140625" defaultRowHeight="15"/>
  <cols>
    <col min="4" max="4" width="11.00390625" style="0" customWidth="1"/>
    <col min="5" max="5" width="9.28125" style="0" bestFit="1" customWidth="1"/>
    <col min="8" max="8" width="9.28125" style="0" bestFit="1" customWidth="1"/>
    <col min="14" max="14" width="5.7109375" style="0" customWidth="1"/>
    <col min="15" max="15" width="1.1484375" style="0" customWidth="1"/>
    <col min="16" max="16" width="11.28125" style="0" customWidth="1"/>
    <col min="17" max="17" width="10.57421875" style="0" customWidth="1"/>
    <col min="18" max="18" width="13.140625" style="0" bestFit="1" customWidth="1"/>
    <col min="20" max="20" width="9.28125" style="0" bestFit="1" customWidth="1"/>
    <col min="27" max="27" width="1.421875" style="0" customWidth="1"/>
    <col min="29" max="29" width="11.140625" style="0" customWidth="1"/>
    <col min="30" max="30" width="10.28125" style="0" bestFit="1" customWidth="1"/>
    <col min="32" max="32" width="9.28125" style="0" bestFit="1" customWidth="1"/>
    <col min="41" max="41" width="10.8515625" style="0" customWidth="1"/>
    <col min="42" max="42" width="13.140625" style="0" bestFit="1" customWidth="1"/>
    <col min="44" max="44" width="9.28125" style="0" bestFit="1" customWidth="1"/>
    <col min="53" max="54" width="9.28125" style="0" bestFit="1" customWidth="1"/>
    <col min="56" max="56" width="9.28125" style="0" bestFit="1" customWidth="1"/>
    <col min="61" max="61" width="6.7109375" style="0" customWidth="1"/>
    <col min="68" max="78" width="9.28125" style="0" bestFit="1" customWidth="1"/>
    <col min="81" max="81" width="31.140625" style="0" bestFit="1" customWidth="1"/>
    <col min="82" max="85" width="9.28125" style="0" bestFit="1" customWidth="1"/>
    <col min="86" max="86" width="9.8515625" style="0" bestFit="1" customWidth="1"/>
    <col min="87" max="90" width="9.28125" style="0" bestFit="1" customWidth="1"/>
    <col min="93" max="96" width="9.28125" style="0" bestFit="1" customWidth="1"/>
    <col min="97" max="97" width="10.421875" style="0" bestFit="1" customWidth="1"/>
  </cols>
  <sheetData>
    <row r="1" spans="4:58" ht="15">
      <c r="D1" t="str">
        <f>"RBT "&amp;TEXT(H3,"#")&amp;" - "&amp;TEXT(H4,"#")&amp;" cm"</f>
        <v>RBT 5 - 12 cm</v>
      </c>
      <c r="P1" t="s">
        <v>26</v>
      </c>
      <c r="Q1" t="str">
        <f>"RBT "&amp;TEXT(T3,"#")&amp;" - "&amp;TEXT(T4,"#.#")&amp;" cm"</f>
        <v>RBT 12 - 22.5 cm</v>
      </c>
      <c r="AB1" t="s">
        <v>26</v>
      </c>
      <c r="AC1" t="str">
        <f>"RBT "&amp;TEXT(AF3,"#")&amp;" - "&amp;TEXT(AF4,"#")&amp;" cm"</f>
        <v>RBT 5 - 15 cm</v>
      </c>
      <c r="AN1" t="s">
        <v>26</v>
      </c>
      <c r="AO1" t="str">
        <f>"RBT "&amp;TEXT(AR3,"#")&amp;" - "&amp;TEXT(AR4,"#")&amp;" cm"</f>
        <v>RBT 15 - 40 cm</v>
      </c>
      <c r="AZ1" s="35"/>
      <c r="BA1" s="35"/>
      <c r="BB1" s="35"/>
      <c r="BC1" s="35"/>
      <c r="BD1" s="35"/>
      <c r="BE1" s="35"/>
      <c r="BF1" s="35"/>
    </row>
    <row r="2" spans="4:78" ht="15">
      <c r="D2" s="6" t="s">
        <v>24</v>
      </c>
      <c r="E2" s="7" t="s">
        <v>25</v>
      </c>
      <c r="G2" s="20"/>
      <c r="H2" s="20" t="str">
        <f>"RBT "&amp;TEXT(H3,"#")&amp;" - "&amp;TEXT(H4,"#")&amp;" cm"</f>
        <v>RBT 5 - 12 cm</v>
      </c>
      <c r="I2" t="str">
        <f>H2&amp;" HSC"</f>
        <v>RBT 5 - 12 cm HSC</v>
      </c>
      <c r="Q2" s="6" t="s">
        <v>24</v>
      </c>
      <c r="R2" s="7" t="s">
        <v>25</v>
      </c>
      <c r="T2" s="20" t="str">
        <f>"RBT "&amp;TEXT(T3,"#")&amp;" - "&amp;TEXT(T4,"#.#")&amp;" cm"</f>
        <v>RBT 12 - 22.5 cm</v>
      </c>
      <c r="U2" t="str">
        <f>T2&amp;" HSC"</f>
        <v>RBT 12 - 22.5 cm HSC</v>
      </c>
      <c r="AC2" s="6" t="s">
        <v>24</v>
      </c>
      <c r="AD2" s="7" t="s">
        <v>25</v>
      </c>
      <c r="AF2" s="20" t="str">
        <f>"RBT "&amp;TEXT(AF3,"#")&amp;" - "&amp;TEXT(AF4,"#")&amp;" cm"</f>
        <v>RBT 5 - 15 cm</v>
      </c>
      <c r="AG2" t="str">
        <f>AF2&amp;" HSC"</f>
        <v>RBT 5 - 15 cm HSC</v>
      </c>
      <c r="AO2" s="6" t="s">
        <v>24</v>
      </c>
      <c r="AP2" s="7" t="s">
        <v>25</v>
      </c>
      <c r="AR2" s="20" t="str">
        <f>"RBT "&amp;TEXT(AR3,"#")&amp;" - "&amp;TEXT(AR4,"#")&amp;" cm"</f>
        <v>RBT 15 - 40 cm</v>
      </c>
      <c r="AS2" t="str">
        <f>AR2&amp;" HSC"</f>
        <v>RBT 15 - 40 cm HSC</v>
      </c>
      <c r="AZ2" s="35"/>
      <c r="BA2" s="36"/>
      <c r="BB2" s="37"/>
      <c r="BC2" s="35"/>
      <c r="BD2" s="38"/>
      <c r="BE2" s="35"/>
      <c r="BF2" s="35"/>
      <c r="BQ2" s="2" t="s">
        <v>0</v>
      </c>
      <c r="BT2" s="2" t="s">
        <v>0</v>
      </c>
      <c r="BW2" s="3" t="s">
        <v>1</v>
      </c>
      <c r="BZ2" s="2" t="s">
        <v>2</v>
      </c>
    </row>
    <row r="3" spans="4:78" ht="15">
      <c r="D3" s="9">
        <v>0</v>
      </c>
      <c r="E3" s="1">
        <v>0.3</v>
      </c>
      <c r="G3" s="19" t="s">
        <v>16</v>
      </c>
      <c r="H3" s="23">
        <v>5</v>
      </c>
      <c r="I3" s="24"/>
      <c r="N3" s="9"/>
      <c r="O3" s="1"/>
      <c r="Q3" s="9">
        <v>0</v>
      </c>
      <c r="R3" s="1">
        <v>0.2</v>
      </c>
      <c r="T3" s="23">
        <v>12</v>
      </c>
      <c r="U3" s="24"/>
      <c r="AC3" s="9">
        <v>0</v>
      </c>
      <c r="AD3" s="1">
        <v>0.3</v>
      </c>
      <c r="AF3" s="23">
        <v>5</v>
      </c>
      <c r="AG3" s="24"/>
      <c r="AO3" s="9">
        <v>0</v>
      </c>
      <c r="AP3" s="1">
        <v>0.1</v>
      </c>
      <c r="AR3" s="23">
        <v>15</v>
      </c>
      <c r="AS3" s="34"/>
      <c r="AZ3" s="35"/>
      <c r="BA3" s="39"/>
      <c r="BB3" s="40"/>
      <c r="BC3" s="35"/>
      <c r="BD3" s="41"/>
      <c r="BE3" s="42"/>
      <c r="BF3" s="35"/>
      <c r="BP3" s="1"/>
      <c r="BQ3" s="2" t="s">
        <v>19</v>
      </c>
      <c r="BS3" s="1"/>
      <c r="BT3" s="2" t="s">
        <v>19</v>
      </c>
      <c r="BW3" s="3" t="s">
        <v>18</v>
      </c>
      <c r="BZ3" s="3" t="s">
        <v>18</v>
      </c>
    </row>
    <row r="4" spans="4:78" ht="15">
      <c r="D4" s="9">
        <v>0.2</v>
      </c>
      <c r="E4" s="10">
        <v>1</v>
      </c>
      <c r="G4" s="19" t="s">
        <v>17</v>
      </c>
      <c r="H4" s="23">
        <v>12</v>
      </c>
      <c r="N4" s="9"/>
      <c r="O4" s="10"/>
      <c r="Q4" s="9">
        <v>0.35</v>
      </c>
      <c r="R4" s="10">
        <v>1</v>
      </c>
      <c r="T4" s="23">
        <v>22.5</v>
      </c>
      <c r="AC4" s="9">
        <v>0.2</v>
      </c>
      <c r="AD4" s="10">
        <v>1</v>
      </c>
      <c r="AF4" s="23">
        <v>15</v>
      </c>
      <c r="AO4" s="9">
        <v>0.5</v>
      </c>
      <c r="AP4" s="10">
        <v>1</v>
      </c>
      <c r="AR4" s="23">
        <v>40</v>
      </c>
      <c r="AZ4" s="35"/>
      <c r="BA4" s="39"/>
      <c r="BB4" s="43"/>
      <c r="BC4" s="35"/>
      <c r="BD4" s="41"/>
      <c r="BE4" s="35"/>
      <c r="BF4" s="35"/>
      <c r="BP4" s="4" t="s">
        <v>3</v>
      </c>
      <c r="BQ4" s="5" t="s">
        <v>4</v>
      </c>
      <c r="BS4" s="1"/>
      <c r="BT4" s="5" t="s">
        <v>4</v>
      </c>
      <c r="BV4" s="4" t="s">
        <v>3</v>
      </c>
      <c r="BW4" s="5" t="s">
        <v>4</v>
      </c>
      <c r="BZ4" s="5" t="s">
        <v>4</v>
      </c>
    </row>
    <row r="5" spans="4:78" ht="15">
      <c r="D5" s="9">
        <v>0.65</v>
      </c>
      <c r="E5" s="10">
        <v>1</v>
      </c>
      <c r="N5" s="9"/>
      <c r="O5" s="10"/>
      <c r="Q5" s="9">
        <v>1.2</v>
      </c>
      <c r="R5" s="10">
        <v>1</v>
      </c>
      <c r="S5" s="9"/>
      <c r="AC5" s="9">
        <v>0.75</v>
      </c>
      <c r="AD5" s="10">
        <v>1</v>
      </c>
      <c r="AE5" s="9"/>
      <c r="AO5" s="9">
        <v>1.2</v>
      </c>
      <c r="AP5" s="10">
        <v>1</v>
      </c>
      <c r="AQ5" s="9"/>
      <c r="AZ5" s="35"/>
      <c r="BA5" s="39"/>
      <c r="BB5" s="43"/>
      <c r="BC5" s="39"/>
      <c r="BD5" s="35"/>
      <c r="BE5" s="35"/>
      <c r="BF5" s="35"/>
      <c r="BP5" s="6" t="s">
        <v>5</v>
      </c>
      <c r="BQ5" s="7" t="s">
        <v>6</v>
      </c>
      <c r="BS5" s="8" t="s">
        <v>7</v>
      </c>
      <c r="BT5" s="7" t="s">
        <v>6</v>
      </c>
      <c r="BV5" s="6" t="s">
        <v>5</v>
      </c>
      <c r="BW5" s="7" t="s">
        <v>8</v>
      </c>
      <c r="BY5" s="8" t="s">
        <v>7</v>
      </c>
      <c r="BZ5" s="7" t="s">
        <v>8</v>
      </c>
    </row>
    <row r="6" spans="4:78" ht="15">
      <c r="D6" s="9">
        <v>1.5</v>
      </c>
      <c r="E6" s="10">
        <v>0.35</v>
      </c>
      <c r="N6" s="9"/>
      <c r="O6" s="10"/>
      <c r="Q6" s="9">
        <v>2.3</v>
      </c>
      <c r="R6" s="10">
        <v>0.25</v>
      </c>
      <c r="AC6" s="9">
        <v>1.65</v>
      </c>
      <c r="AD6" s="10">
        <v>0.35</v>
      </c>
      <c r="AO6" s="9">
        <v>2.3</v>
      </c>
      <c r="AP6" s="10">
        <v>0.25</v>
      </c>
      <c r="AZ6" s="35"/>
      <c r="BA6" s="39"/>
      <c r="BB6" s="43"/>
      <c r="BC6" s="35"/>
      <c r="BD6" s="35"/>
      <c r="BE6" s="35"/>
      <c r="BF6" s="35"/>
      <c r="BP6" s="9">
        <v>0</v>
      </c>
      <c r="BQ6" s="1">
        <v>0.5</v>
      </c>
      <c r="BR6" s="22"/>
      <c r="BS6" s="10">
        <v>0.5</v>
      </c>
      <c r="BT6" s="10">
        <v>0</v>
      </c>
      <c r="BU6" s="22"/>
      <c r="BV6" s="9">
        <v>0</v>
      </c>
      <c r="BW6" s="1">
        <v>0.3</v>
      </c>
      <c r="BX6" s="22"/>
      <c r="BY6" s="10">
        <v>1</v>
      </c>
      <c r="BZ6" s="10">
        <v>0</v>
      </c>
    </row>
    <row r="7" spans="4:78" ht="15">
      <c r="D7" s="9">
        <v>3.4</v>
      </c>
      <c r="E7" s="10">
        <v>0</v>
      </c>
      <c r="N7" s="9"/>
      <c r="O7" s="10"/>
      <c r="Q7" s="9">
        <v>4</v>
      </c>
      <c r="R7" s="10">
        <v>0</v>
      </c>
      <c r="AC7" s="9">
        <v>3.5</v>
      </c>
      <c r="AD7" s="10">
        <v>0</v>
      </c>
      <c r="AO7" s="9">
        <v>4</v>
      </c>
      <c r="AP7" s="10">
        <v>0</v>
      </c>
      <c r="AZ7" s="35"/>
      <c r="BA7" s="39"/>
      <c r="BB7" s="43"/>
      <c r="BC7" s="35"/>
      <c r="BD7" s="35"/>
      <c r="BE7" s="35"/>
      <c r="BF7" s="35"/>
      <c r="BP7" s="9">
        <v>0.5</v>
      </c>
      <c r="BQ7" s="10">
        <v>1</v>
      </c>
      <c r="BR7" s="22"/>
      <c r="BS7" s="10">
        <v>1.75</v>
      </c>
      <c r="BT7" s="10">
        <v>1</v>
      </c>
      <c r="BU7" s="22"/>
      <c r="BV7" s="9">
        <v>0.7</v>
      </c>
      <c r="BW7" s="10">
        <v>1</v>
      </c>
      <c r="BX7" s="22"/>
      <c r="BY7" s="10">
        <v>2.25</v>
      </c>
      <c r="BZ7" s="10">
        <v>1</v>
      </c>
    </row>
    <row r="8" spans="4:78" ht="15.75">
      <c r="D8" s="9"/>
      <c r="E8" s="10"/>
      <c r="H8" s="9"/>
      <c r="I8" s="1"/>
      <c r="Q8" s="9"/>
      <c r="R8" s="10"/>
      <c r="AC8" s="9"/>
      <c r="AD8" s="10"/>
      <c r="AZ8" s="35"/>
      <c r="BA8" s="44"/>
      <c r="BB8" s="35"/>
      <c r="BC8" s="35"/>
      <c r="BD8" s="35"/>
      <c r="BE8" s="35"/>
      <c r="BF8" s="35"/>
      <c r="BP8" s="9">
        <v>1.3</v>
      </c>
      <c r="BQ8" s="10">
        <v>1</v>
      </c>
      <c r="BR8" s="22"/>
      <c r="BS8" s="10">
        <v>3</v>
      </c>
      <c r="BT8" s="10">
        <v>1</v>
      </c>
      <c r="BU8" s="22"/>
      <c r="BV8" s="9">
        <v>1.5</v>
      </c>
      <c r="BW8" s="10">
        <v>1</v>
      </c>
      <c r="BX8" s="22"/>
      <c r="BY8" s="10">
        <v>3.5</v>
      </c>
      <c r="BZ8" s="10">
        <v>1</v>
      </c>
    </row>
    <row r="9" spans="3:78" s="32" customFormat="1" ht="33.75" customHeight="1">
      <c r="C9" s="57" t="s">
        <v>30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P9" s="58" t="s">
        <v>31</v>
      </c>
      <c r="Q9" s="59"/>
      <c r="R9" s="59"/>
      <c r="S9" s="59"/>
      <c r="T9" s="59"/>
      <c r="U9" s="59"/>
      <c r="V9" s="59"/>
      <c r="W9" s="59"/>
      <c r="X9" s="59"/>
      <c r="Y9" s="59"/>
      <c r="Z9" s="59"/>
      <c r="AB9" s="58" t="s">
        <v>32</v>
      </c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8" t="s">
        <v>33</v>
      </c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60" t="s">
        <v>28</v>
      </c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P9" s="9">
        <v>1.5</v>
      </c>
      <c r="BQ9" s="10">
        <v>0.6</v>
      </c>
      <c r="BR9" s="33"/>
      <c r="BS9" s="10">
        <v>5</v>
      </c>
      <c r="BT9" s="10">
        <v>0.25</v>
      </c>
      <c r="BU9" s="33"/>
      <c r="BV9" s="9">
        <v>2.25</v>
      </c>
      <c r="BW9" s="10">
        <v>0.1</v>
      </c>
      <c r="BX9" s="33"/>
      <c r="BY9" s="10">
        <v>10</v>
      </c>
      <c r="BZ9" s="10">
        <v>0.5</v>
      </c>
    </row>
    <row r="10" spans="4:78" ht="15">
      <c r="D10" s="9"/>
      <c r="E10" s="1"/>
      <c r="H10" s="9"/>
      <c r="I10" s="10"/>
      <c r="BP10" s="9">
        <v>1.9</v>
      </c>
      <c r="BQ10" s="10">
        <v>0.1</v>
      </c>
      <c r="BR10" s="22"/>
      <c r="BS10" s="10">
        <v>8</v>
      </c>
      <c r="BT10" s="10">
        <v>0.25</v>
      </c>
      <c r="BU10" s="22"/>
      <c r="BV10" s="9">
        <v>3.8</v>
      </c>
      <c r="BW10" s="10">
        <v>0</v>
      </c>
      <c r="BX10" s="22"/>
      <c r="BY10" s="10">
        <v>20</v>
      </c>
      <c r="BZ10" s="10">
        <v>0.5</v>
      </c>
    </row>
    <row r="11" spans="4:78" ht="15">
      <c r="D11" s="9"/>
      <c r="E11" s="10"/>
      <c r="H11" s="9"/>
      <c r="I11" s="10"/>
      <c r="BP11" s="9">
        <v>3</v>
      </c>
      <c r="BQ11" s="10">
        <v>0</v>
      </c>
      <c r="BR11" s="22"/>
      <c r="BS11" s="22"/>
      <c r="BT11" s="22"/>
      <c r="BU11" s="22"/>
      <c r="BV11" s="22"/>
      <c r="BW11" s="22"/>
      <c r="BX11" s="22"/>
      <c r="BY11" s="22"/>
      <c r="BZ11" s="22"/>
    </row>
    <row r="12" spans="4:78" ht="15">
      <c r="D12" s="9"/>
      <c r="E12" s="10"/>
      <c r="H12" s="9"/>
      <c r="I12" s="10"/>
      <c r="BP12" s="9"/>
      <c r="BQ12" s="10"/>
      <c r="BR12" s="22"/>
      <c r="BS12" s="10"/>
      <c r="BT12" s="10"/>
      <c r="BU12" s="22"/>
      <c r="BV12" s="9"/>
      <c r="BW12" s="10"/>
      <c r="BX12" s="22"/>
      <c r="BY12" s="10"/>
      <c r="BZ12" s="10"/>
    </row>
    <row r="13" spans="4:78" ht="15">
      <c r="D13" s="9"/>
      <c r="E13" s="10"/>
      <c r="H13" s="9"/>
      <c r="I13" s="10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</row>
    <row r="14" spans="4:5" ht="15">
      <c r="D14" s="9"/>
      <c r="E14" s="10"/>
    </row>
    <row r="18" spans="68:76" ht="16.5" customHeight="1">
      <c r="BP18" s="11" t="s">
        <v>9</v>
      </c>
      <c r="BQ18" s="11"/>
      <c r="BR18" s="11"/>
      <c r="BS18" s="12"/>
      <c r="BU18" s="13" t="s">
        <v>9</v>
      </c>
      <c r="BV18" s="13"/>
      <c r="BW18" s="13"/>
      <c r="BX18" s="13"/>
    </row>
    <row r="19" spans="68:76" ht="12" customHeight="1">
      <c r="BP19" s="14" t="s">
        <v>10</v>
      </c>
      <c r="BQ19" s="14" t="s">
        <v>22</v>
      </c>
      <c r="BR19" s="14" t="s">
        <v>20</v>
      </c>
      <c r="BS19" s="14" t="s">
        <v>21</v>
      </c>
      <c r="BU19" s="14" t="s">
        <v>7</v>
      </c>
      <c r="BV19" s="14" t="s">
        <v>22</v>
      </c>
      <c r="BW19" s="14" t="s">
        <v>20</v>
      </c>
      <c r="BX19" s="14" t="s">
        <v>21</v>
      </c>
    </row>
    <row r="20" spans="68:76" ht="15">
      <c r="BP20">
        <v>0</v>
      </c>
      <c r="BQ20">
        <v>0.12</v>
      </c>
      <c r="BR20">
        <v>0.12</v>
      </c>
      <c r="BS20">
        <v>0.05</v>
      </c>
      <c r="BU20">
        <v>0.1</v>
      </c>
      <c r="BX20" s="15" t="s">
        <v>11</v>
      </c>
    </row>
    <row r="21" spans="68:76" ht="15">
      <c r="BP21">
        <v>0.25</v>
      </c>
      <c r="BQ21">
        <v>0.89</v>
      </c>
      <c r="BR21">
        <v>0.89</v>
      </c>
      <c r="BS21">
        <v>0.89</v>
      </c>
      <c r="BU21">
        <v>0.3</v>
      </c>
      <c r="BX21" s="15" t="s">
        <v>12</v>
      </c>
    </row>
    <row r="22" spans="68:76" ht="15">
      <c r="BP22">
        <v>0.35</v>
      </c>
      <c r="BQ22">
        <v>1</v>
      </c>
      <c r="BR22">
        <v>1</v>
      </c>
      <c r="BS22">
        <v>1</v>
      </c>
      <c r="BU22">
        <v>0.5</v>
      </c>
      <c r="BX22" s="15" t="s">
        <v>13</v>
      </c>
    </row>
    <row r="23" spans="68:93" ht="15">
      <c r="BP23">
        <v>0.45</v>
      </c>
      <c r="BR23" s="16">
        <v>1</v>
      </c>
      <c r="BS23">
        <v>1</v>
      </c>
      <c r="BU23">
        <v>0.67</v>
      </c>
      <c r="BV23" s="15" t="s">
        <v>12</v>
      </c>
      <c r="BW23">
        <v>0.12</v>
      </c>
      <c r="BX23" s="16">
        <v>0</v>
      </c>
      <c r="CO23" s="31"/>
    </row>
    <row r="24" spans="68:86" ht="15">
      <c r="BP24">
        <v>0.65</v>
      </c>
      <c r="BQ24">
        <v>1</v>
      </c>
      <c r="BR24" s="16">
        <v>1</v>
      </c>
      <c r="BS24">
        <v>1</v>
      </c>
      <c r="BU24">
        <v>0.7</v>
      </c>
      <c r="BW24" s="16">
        <v>0</v>
      </c>
      <c r="BX24" s="16">
        <v>0</v>
      </c>
      <c r="CH24" s="25"/>
    </row>
    <row r="25" spans="68:86" ht="15">
      <c r="BP25">
        <v>0.75</v>
      </c>
      <c r="BQ25">
        <v>1</v>
      </c>
      <c r="BR25" s="16">
        <v>1</v>
      </c>
      <c r="BS25" s="16">
        <f>(BS28-BS24)/(BP28-BP24)*(BP25-BP24)+BS24</f>
        <v>0.8666666666666667</v>
      </c>
      <c r="BU25">
        <v>0.9</v>
      </c>
      <c r="BW25" s="16">
        <v>0.1</v>
      </c>
      <c r="BX25" s="16">
        <v>0.18</v>
      </c>
      <c r="CH25" s="26"/>
    </row>
    <row r="26" spans="68:86" ht="15">
      <c r="BP26">
        <v>0.85</v>
      </c>
      <c r="BQ26">
        <v>1</v>
      </c>
      <c r="BR26" s="16">
        <v>1</v>
      </c>
      <c r="BS26" s="16">
        <f>(BS28-BS24)/(BP28-BP24)*(BP26-BP24)+BS24</f>
        <v>0.7333333333333334</v>
      </c>
      <c r="BU26">
        <v>1.1</v>
      </c>
      <c r="BW26" s="17">
        <v>0.38</v>
      </c>
      <c r="BX26" s="17">
        <v>0.53</v>
      </c>
      <c r="CH26" s="26"/>
    </row>
    <row r="27" spans="68:86" ht="15">
      <c r="BP27">
        <v>1.1</v>
      </c>
      <c r="BR27">
        <v>1</v>
      </c>
      <c r="BS27" s="16">
        <f>(BS28-BS24)/(BP28-BP24)*(BP27-BP24)+BS24</f>
        <v>0.3999999999999998</v>
      </c>
      <c r="BU27">
        <v>1.2</v>
      </c>
      <c r="BV27" s="17">
        <v>0</v>
      </c>
      <c r="BW27" s="17"/>
      <c r="BX27" s="16">
        <f>(BX28-BX26)/(BU28-BU26)*(BU27-BU26)+BX26</f>
        <v>0.6499999999999999</v>
      </c>
      <c r="CH27" s="26"/>
    </row>
    <row r="28" spans="68:86" ht="15">
      <c r="BP28">
        <v>1.25</v>
      </c>
      <c r="BR28" s="16">
        <f>(BR30-BR27)/(BP30-BP27)*(BP28-BP27)+BR27</f>
        <v>0.8414285714285715</v>
      </c>
      <c r="BS28">
        <v>0.2</v>
      </c>
      <c r="BU28">
        <v>1.3</v>
      </c>
      <c r="BV28" s="17">
        <v>0.19</v>
      </c>
      <c r="BW28" s="17">
        <v>0.6</v>
      </c>
      <c r="BX28" s="17">
        <v>0.77</v>
      </c>
      <c r="CH28" s="26"/>
    </row>
    <row r="29" spans="68:86" ht="15">
      <c r="BP29">
        <v>1.58</v>
      </c>
      <c r="BQ29">
        <v>0.21</v>
      </c>
      <c r="BR29" s="16">
        <f>(BR30-BR27)/(BP30-BP27)*(BP29-BP27)+BR27</f>
        <v>0.49257142857142855</v>
      </c>
      <c r="BS29" s="16">
        <v>0.2</v>
      </c>
      <c r="BU29">
        <v>1.5</v>
      </c>
      <c r="BV29" s="17">
        <v>0.47</v>
      </c>
      <c r="BW29" s="17">
        <v>0.76</v>
      </c>
      <c r="BX29" s="17">
        <v>1</v>
      </c>
      <c r="CH29" s="26"/>
    </row>
    <row r="30" spans="68:86" ht="15">
      <c r="BP30">
        <v>1.8</v>
      </c>
      <c r="BR30">
        <v>0.26</v>
      </c>
      <c r="BS30" s="16">
        <v>0.2</v>
      </c>
      <c r="BU30">
        <v>1.7</v>
      </c>
      <c r="BV30" s="17">
        <v>0.67</v>
      </c>
      <c r="BW30" s="17"/>
      <c r="BX30" s="17">
        <v>1</v>
      </c>
      <c r="CH30" s="26"/>
    </row>
    <row r="31" spans="68:86" ht="15">
      <c r="BP31">
        <v>1.85</v>
      </c>
      <c r="BQ31">
        <v>0.21</v>
      </c>
      <c r="BR31" s="16">
        <v>0.26</v>
      </c>
      <c r="BS31" s="16">
        <v>0.2</v>
      </c>
      <c r="BU31">
        <v>1.9</v>
      </c>
      <c r="BV31" s="17">
        <v>0.82</v>
      </c>
      <c r="BW31" s="17">
        <v>1</v>
      </c>
      <c r="BX31" s="17">
        <v>1</v>
      </c>
      <c r="CH31" s="26"/>
    </row>
    <row r="32" spans="68:86" ht="15">
      <c r="BP32">
        <v>2.15</v>
      </c>
      <c r="BR32" s="16">
        <v>0.26</v>
      </c>
      <c r="BS32">
        <v>0.2</v>
      </c>
      <c r="BU32">
        <v>2.1</v>
      </c>
      <c r="BV32" s="16">
        <v>1</v>
      </c>
      <c r="BW32" s="17">
        <v>1</v>
      </c>
      <c r="BX32" s="17">
        <v>1</v>
      </c>
      <c r="CH32" s="26"/>
    </row>
    <row r="33" spans="68:86" ht="15">
      <c r="BP33">
        <v>2.95</v>
      </c>
      <c r="BQ33">
        <v>0.21</v>
      </c>
      <c r="BR33">
        <v>0.26</v>
      </c>
      <c r="BS33" s="16">
        <f>(BS34-BS32)/(BP34-BP32)*(BP33-BP32)+BS32</f>
        <v>0.022222222222222143</v>
      </c>
      <c r="BU33">
        <v>2.3</v>
      </c>
      <c r="BV33" s="17">
        <v>1</v>
      </c>
      <c r="BW33" s="17">
        <v>1</v>
      </c>
      <c r="BX33" s="17">
        <v>0.9</v>
      </c>
      <c r="CH33" s="26"/>
    </row>
    <row r="34" spans="68:86" ht="15">
      <c r="BP34">
        <v>3.05</v>
      </c>
      <c r="BQ34">
        <v>0</v>
      </c>
      <c r="BR34">
        <v>0</v>
      </c>
      <c r="BS34">
        <v>0</v>
      </c>
      <c r="BU34">
        <v>2.5</v>
      </c>
      <c r="BV34" s="17">
        <v>1</v>
      </c>
      <c r="BW34" s="17">
        <v>1</v>
      </c>
      <c r="BX34" s="17">
        <v>0.81</v>
      </c>
      <c r="CH34" s="26"/>
    </row>
    <row r="35" spans="73:86" ht="15">
      <c r="BU35">
        <v>2.7</v>
      </c>
      <c r="BV35" s="16">
        <v>1</v>
      </c>
      <c r="BW35" s="17">
        <v>1</v>
      </c>
      <c r="BX35" s="17">
        <v>0.71</v>
      </c>
      <c r="CH35" s="26"/>
    </row>
    <row r="36" spans="73:86" ht="15">
      <c r="BU36">
        <v>2.9</v>
      </c>
      <c r="BV36" s="16">
        <v>1</v>
      </c>
      <c r="BW36" s="17"/>
      <c r="BX36" s="17">
        <v>0.61</v>
      </c>
      <c r="CH36" s="26"/>
    </row>
    <row r="37" spans="68:97" ht="15">
      <c r="BP37" s="55" t="s">
        <v>14</v>
      </c>
      <c r="BQ37" s="55"/>
      <c r="BS37" s="11" t="s">
        <v>14</v>
      </c>
      <c r="BU37">
        <v>3.1</v>
      </c>
      <c r="BV37" s="16">
        <v>1</v>
      </c>
      <c r="BW37" s="17">
        <v>0.84</v>
      </c>
      <c r="BX37" s="17">
        <v>0.51</v>
      </c>
      <c r="CH37" s="26"/>
      <c r="CO37" s="27"/>
      <c r="CP37" s="27"/>
      <c r="CQ37" s="28"/>
      <c r="CR37" s="28"/>
      <c r="CS37" s="28"/>
    </row>
    <row r="38" spans="68:97" ht="39">
      <c r="BP38" s="14" t="s">
        <v>10</v>
      </c>
      <c r="BQ38" s="18" t="s">
        <v>23</v>
      </c>
      <c r="BS38" s="14" t="s">
        <v>7</v>
      </c>
      <c r="BT38" s="14" t="s">
        <v>15</v>
      </c>
      <c r="BU38">
        <v>3.3</v>
      </c>
      <c r="BV38" s="16">
        <v>1</v>
      </c>
      <c r="BW38" s="17">
        <v>0.77</v>
      </c>
      <c r="BX38" s="17">
        <v>0.42</v>
      </c>
      <c r="CH38" s="26"/>
      <c r="CO38" s="56"/>
      <c r="CP38" s="56"/>
      <c r="CQ38" s="56"/>
      <c r="CR38" s="56"/>
      <c r="CS38" s="29"/>
    </row>
    <row r="39" spans="68:97" ht="15">
      <c r="BP39">
        <v>0</v>
      </c>
      <c r="BQ39">
        <v>0.73</v>
      </c>
      <c r="BS39" s="16">
        <v>0.4</v>
      </c>
      <c r="BT39" s="16">
        <v>0</v>
      </c>
      <c r="BU39">
        <v>3.5</v>
      </c>
      <c r="BV39" s="16">
        <v>1</v>
      </c>
      <c r="BW39" s="17">
        <v>0.7</v>
      </c>
      <c r="BX39" s="17">
        <v>0.34</v>
      </c>
      <c r="CH39" s="26"/>
      <c r="CO39" s="28"/>
      <c r="CP39" s="28"/>
      <c r="CQ39" s="28"/>
      <c r="CR39" s="28"/>
      <c r="CS39" s="30"/>
    </row>
    <row r="40" spans="68:97" ht="15">
      <c r="BP40">
        <v>0.05</v>
      </c>
      <c r="BQ40">
        <v>0.81</v>
      </c>
      <c r="BS40" s="16">
        <v>0.5</v>
      </c>
      <c r="BT40" s="16">
        <v>0.24</v>
      </c>
      <c r="BU40">
        <v>3.7</v>
      </c>
      <c r="BV40" s="16">
        <v>1</v>
      </c>
      <c r="BW40" s="17">
        <v>0.62</v>
      </c>
      <c r="BX40" s="17">
        <v>0.28</v>
      </c>
      <c r="CH40" s="26"/>
      <c r="CO40" s="28"/>
      <c r="CP40" s="28"/>
      <c r="CQ40" s="28"/>
      <c r="CR40" s="28"/>
      <c r="CS40" s="29"/>
    </row>
    <row r="41" spans="68:97" ht="15">
      <c r="BP41">
        <v>0.15</v>
      </c>
      <c r="BQ41">
        <v>1</v>
      </c>
      <c r="BS41" s="16">
        <v>0.7</v>
      </c>
      <c r="BT41" s="16">
        <v>0.56</v>
      </c>
      <c r="BU41">
        <v>3.9</v>
      </c>
      <c r="BV41" s="16">
        <v>1</v>
      </c>
      <c r="BW41" s="17">
        <v>0.55</v>
      </c>
      <c r="BX41" s="17">
        <v>0.23</v>
      </c>
      <c r="CH41" s="26"/>
      <c r="CO41" s="28"/>
      <c r="CP41" s="28"/>
      <c r="CQ41" s="28"/>
      <c r="CR41" s="28"/>
      <c r="CS41" s="29"/>
    </row>
    <row r="42" spans="68:97" ht="15">
      <c r="BP42">
        <v>0.25</v>
      </c>
      <c r="BQ42">
        <v>1</v>
      </c>
      <c r="BS42">
        <v>0.9</v>
      </c>
      <c r="BT42">
        <v>1</v>
      </c>
      <c r="BU42">
        <v>4.1</v>
      </c>
      <c r="BV42" s="16">
        <v>1</v>
      </c>
      <c r="BW42" s="17">
        <v>0.49</v>
      </c>
      <c r="BX42" s="17">
        <v>0.2</v>
      </c>
      <c r="CH42" s="26"/>
      <c r="CO42" s="28"/>
      <c r="CP42" s="28"/>
      <c r="CQ42" s="28"/>
      <c r="CR42" s="28"/>
      <c r="CS42" s="29"/>
    </row>
    <row r="43" spans="68:97" ht="15">
      <c r="BP43">
        <v>0.35</v>
      </c>
      <c r="BQ43">
        <v>1</v>
      </c>
      <c r="BS43">
        <v>1.1</v>
      </c>
      <c r="BT43">
        <v>1</v>
      </c>
      <c r="BU43">
        <v>4.3</v>
      </c>
      <c r="BV43" s="16">
        <v>1</v>
      </c>
      <c r="BW43" s="17">
        <v>0.43</v>
      </c>
      <c r="BX43" s="17">
        <v>0.17</v>
      </c>
      <c r="CH43" s="26"/>
      <c r="CO43" s="28"/>
      <c r="CP43" s="28"/>
      <c r="CQ43" s="28"/>
      <c r="CR43" s="28"/>
      <c r="CS43" s="29"/>
    </row>
    <row r="44" spans="68:97" ht="15">
      <c r="BP44">
        <v>0.45</v>
      </c>
      <c r="BQ44">
        <v>1</v>
      </c>
      <c r="BS44">
        <v>1.3</v>
      </c>
      <c r="BT44">
        <v>1</v>
      </c>
      <c r="BU44">
        <v>4.5</v>
      </c>
      <c r="BV44" s="16">
        <v>1</v>
      </c>
      <c r="BW44" s="17">
        <v>0.38</v>
      </c>
      <c r="BX44" s="17">
        <v>0.15</v>
      </c>
      <c r="CH44" s="26"/>
      <c r="CO44" s="28"/>
      <c r="CP44" s="28"/>
      <c r="CQ44" s="28"/>
      <c r="CR44" s="28"/>
      <c r="CS44" s="29"/>
    </row>
    <row r="45" spans="68:97" ht="15">
      <c r="BP45">
        <v>0.65</v>
      </c>
      <c r="BQ45">
        <v>0.82</v>
      </c>
      <c r="BS45">
        <v>1.5</v>
      </c>
      <c r="BT45">
        <v>1</v>
      </c>
      <c r="BU45">
        <v>4.7</v>
      </c>
      <c r="BV45" s="17">
        <v>1</v>
      </c>
      <c r="BW45" s="17">
        <v>0.33</v>
      </c>
      <c r="BX45" s="17">
        <v>0.14</v>
      </c>
      <c r="CH45" s="26"/>
      <c r="CO45" s="28"/>
      <c r="CP45" s="28"/>
      <c r="CQ45" s="28"/>
      <c r="CR45" s="28"/>
      <c r="CS45" s="29"/>
    </row>
    <row r="46" spans="68:97" ht="15">
      <c r="BP46">
        <v>0.75</v>
      </c>
      <c r="BQ46">
        <v>0.72</v>
      </c>
      <c r="BS46">
        <v>1.7</v>
      </c>
      <c r="BT46">
        <v>1</v>
      </c>
      <c r="BU46">
        <v>4.9</v>
      </c>
      <c r="BV46" s="16">
        <v>1</v>
      </c>
      <c r="BW46" s="17">
        <v>0.3</v>
      </c>
      <c r="BX46" s="17">
        <v>0.11</v>
      </c>
      <c r="CH46" s="26"/>
      <c r="CO46" s="28"/>
      <c r="CP46" s="28"/>
      <c r="CQ46" s="28"/>
      <c r="CR46" s="28"/>
      <c r="CS46" s="29"/>
    </row>
    <row r="47" spans="68:97" ht="15">
      <c r="BP47">
        <v>0.85</v>
      </c>
      <c r="BQ47">
        <v>0.62</v>
      </c>
      <c r="BS47">
        <v>1.9</v>
      </c>
      <c r="BT47">
        <v>1</v>
      </c>
      <c r="BU47">
        <v>5.1</v>
      </c>
      <c r="BV47" s="16">
        <v>1</v>
      </c>
      <c r="BW47" s="17">
        <v>0.29</v>
      </c>
      <c r="BX47" s="17">
        <v>0.08</v>
      </c>
      <c r="CH47" s="26"/>
      <c r="CO47" s="28"/>
      <c r="CP47" s="28"/>
      <c r="CQ47" s="28"/>
      <c r="CR47" s="28"/>
      <c r="CS47" s="29"/>
    </row>
    <row r="48" spans="68:97" ht="15">
      <c r="BP48">
        <v>0.95</v>
      </c>
      <c r="BQ48">
        <v>0.52</v>
      </c>
      <c r="BS48">
        <v>2.1</v>
      </c>
      <c r="BT48">
        <v>1</v>
      </c>
      <c r="BU48">
        <v>5.3</v>
      </c>
      <c r="BV48" s="16">
        <v>1</v>
      </c>
      <c r="BW48" s="17"/>
      <c r="BX48" s="17">
        <v>0.08</v>
      </c>
      <c r="CH48" s="26"/>
      <c r="CO48" s="28"/>
      <c r="CP48" s="28"/>
      <c r="CQ48" s="28"/>
      <c r="CR48" s="28"/>
      <c r="CS48" s="29"/>
    </row>
    <row r="49" spans="68:97" ht="15">
      <c r="BP49">
        <v>1.05</v>
      </c>
      <c r="BQ49">
        <v>0.42</v>
      </c>
      <c r="BS49">
        <v>2.7</v>
      </c>
      <c r="BT49">
        <v>0.51</v>
      </c>
      <c r="BU49">
        <v>5.5</v>
      </c>
      <c r="BV49" s="16">
        <v>1</v>
      </c>
      <c r="BW49" s="17">
        <v>0.29</v>
      </c>
      <c r="BX49" s="16">
        <v>0.08</v>
      </c>
      <c r="CH49" s="26"/>
      <c r="CO49" s="28"/>
      <c r="CP49" s="28"/>
      <c r="CQ49" s="28"/>
      <c r="CR49" s="28"/>
      <c r="CS49" s="29"/>
    </row>
    <row r="50" spans="68:97" ht="15">
      <c r="BP50">
        <v>1.15</v>
      </c>
      <c r="BQ50">
        <v>0.33</v>
      </c>
      <c r="BS50">
        <v>2.9</v>
      </c>
      <c r="BT50">
        <v>0.41</v>
      </c>
      <c r="BU50">
        <v>7.1</v>
      </c>
      <c r="BV50" s="16">
        <v>1</v>
      </c>
      <c r="BW50" s="17">
        <v>0.27</v>
      </c>
      <c r="BX50" s="16">
        <v>0.08</v>
      </c>
      <c r="CH50" s="26"/>
      <c r="CO50" s="28"/>
      <c r="CP50" s="28"/>
      <c r="CQ50" s="28"/>
      <c r="CR50" s="28"/>
      <c r="CS50" s="29"/>
    </row>
    <row r="51" spans="68:97" ht="15">
      <c r="BP51">
        <v>1.25</v>
      </c>
      <c r="BQ51">
        <v>0.25</v>
      </c>
      <c r="BS51">
        <v>3.1</v>
      </c>
      <c r="BT51">
        <v>0.32</v>
      </c>
      <c r="BU51">
        <v>7.3</v>
      </c>
      <c r="BV51" s="16">
        <v>1</v>
      </c>
      <c r="BW51" s="17">
        <v>0.25</v>
      </c>
      <c r="BX51" s="16">
        <v>0.08</v>
      </c>
      <c r="CH51" s="26"/>
      <c r="CO51" s="28"/>
      <c r="CP51" s="28"/>
      <c r="CQ51" s="28"/>
      <c r="CR51" s="28"/>
      <c r="CS51" s="29"/>
    </row>
    <row r="52" spans="68:97" ht="15">
      <c r="BP52">
        <v>1.35</v>
      </c>
      <c r="BQ52">
        <v>0.19</v>
      </c>
      <c r="BS52">
        <v>3.3</v>
      </c>
      <c r="BT52">
        <v>0.25</v>
      </c>
      <c r="BU52">
        <v>7.5</v>
      </c>
      <c r="BV52" s="16">
        <v>1</v>
      </c>
      <c r="BW52" s="17">
        <v>0.23</v>
      </c>
      <c r="BX52" s="16">
        <v>0.08</v>
      </c>
      <c r="CH52" s="26"/>
      <c r="CO52" s="28"/>
      <c r="CP52" s="28"/>
      <c r="CQ52" s="28"/>
      <c r="CR52" s="28"/>
      <c r="CS52" s="29"/>
    </row>
    <row r="53" spans="68:97" ht="15">
      <c r="BP53">
        <v>1.45</v>
      </c>
      <c r="BQ53">
        <v>0.14</v>
      </c>
      <c r="BS53">
        <v>3.5</v>
      </c>
      <c r="BT53">
        <v>0.18</v>
      </c>
      <c r="BU53">
        <v>10</v>
      </c>
      <c r="BV53" s="17">
        <v>1</v>
      </c>
      <c r="BW53" s="17"/>
      <c r="BX53" s="16">
        <v>0.08</v>
      </c>
      <c r="CH53" s="26"/>
      <c r="CO53" s="28"/>
      <c r="CP53" s="28"/>
      <c r="CQ53" s="28"/>
      <c r="CR53" s="28"/>
      <c r="CS53" s="29"/>
    </row>
    <row r="54" spans="68:97" ht="15">
      <c r="BP54">
        <v>1.55</v>
      </c>
      <c r="BQ54">
        <v>0.11</v>
      </c>
      <c r="BS54">
        <v>3.7</v>
      </c>
      <c r="BT54">
        <v>0.14</v>
      </c>
      <c r="BU54">
        <v>11.33</v>
      </c>
      <c r="BV54" s="16">
        <v>1</v>
      </c>
      <c r="BW54" s="17">
        <v>0.23</v>
      </c>
      <c r="BX54" s="17">
        <v>0.08</v>
      </c>
      <c r="CH54" s="26"/>
      <c r="CO54" s="28"/>
      <c r="CP54" s="28"/>
      <c r="CQ54" s="28"/>
      <c r="CS54" s="29"/>
    </row>
    <row r="55" spans="68:97" ht="15">
      <c r="BP55" s="16">
        <v>2.8</v>
      </c>
      <c r="BQ55" s="16">
        <v>0.11</v>
      </c>
      <c r="BS55">
        <v>3.9</v>
      </c>
      <c r="BT55">
        <v>0.11</v>
      </c>
      <c r="BU55">
        <v>16</v>
      </c>
      <c r="BV55" s="17">
        <v>1</v>
      </c>
      <c r="BW55" s="17">
        <v>0.23</v>
      </c>
      <c r="BX55" s="16">
        <v>0.08</v>
      </c>
      <c r="CH55" s="26"/>
      <c r="CO55" s="28"/>
      <c r="CP55" s="28"/>
      <c r="CQ55" s="28"/>
      <c r="CR55" s="28"/>
      <c r="CS55" s="29"/>
    </row>
    <row r="56" spans="68:97" ht="15">
      <c r="BP56" s="16">
        <v>3</v>
      </c>
      <c r="BQ56" s="16">
        <v>0</v>
      </c>
      <c r="BS56">
        <v>4.9</v>
      </c>
      <c r="BT56">
        <v>0.11</v>
      </c>
      <c r="CH56" s="26"/>
      <c r="CO56" s="28"/>
      <c r="CP56" s="28"/>
      <c r="CQ56" s="28"/>
      <c r="CR56" s="28"/>
      <c r="CS56" s="29"/>
    </row>
    <row r="57" spans="71:97" ht="15">
      <c r="BS57">
        <v>5.1</v>
      </c>
      <c r="BT57">
        <v>0.1</v>
      </c>
      <c r="CH57" s="26"/>
      <c r="CO57" s="28"/>
      <c r="CP57" s="28"/>
      <c r="CQ57" s="28"/>
      <c r="CR57" s="28"/>
      <c r="CS57" s="29"/>
    </row>
    <row r="58" spans="71:97" ht="15">
      <c r="BS58">
        <v>5.3</v>
      </c>
      <c r="BT58">
        <v>0.09</v>
      </c>
      <c r="CH58" s="26"/>
      <c r="CO58" s="28"/>
      <c r="CP58" s="28"/>
      <c r="CQ58" s="28"/>
      <c r="CR58" s="28"/>
      <c r="CS58" s="29"/>
    </row>
    <row r="59" spans="71:86" ht="15">
      <c r="BS59">
        <v>5.5</v>
      </c>
      <c r="BT59">
        <v>0.06</v>
      </c>
      <c r="CH59" s="26"/>
    </row>
    <row r="60" spans="71:86" ht="15">
      <c r="BS60">
        <v>10</v>
      </c>
      <c r="BT60">
        <v>0.06</v>
      </c>
      <c r="CH60" s="26"/>
    </row>
    <row r="61" ht="15">
      <c r="CH61" s="26"/>
    </row>
    <row r="62" ht="15">
      <c r="CH62" s="26"/>
    </row>
    <row r="63" spans="86:95" ht="15">
      <c r="CH63" s="26"/>
      <c r="CO63" s="25"/>
      <c r="CP63" s="25"/>
      <c r="CQ63" s="25"/>
    </row>
    <row r="64" spans="86:95" ht="15">
      <c r="CH64" s="26"/>
      <c r="CO64" s="25"/>
      <c r="CP64" s="25"/>
      <c r="CQ64" s="25"/>
    </row>
    <row r="65" spans="86:95" ht="15">
      <c r="CH65" s="26"/>
      <c r="CO65" s="25"/>
      <c r="CP65" s="25"/>
      <c r="CQ65" s="25"/>
    </row>
    <row r="66" spans="86:95" ht="15">
      <c r="CH66" s="26"/>
      <c r="CO66" s="25"/>
      <c r="CP66" s="25"/>
      <c r="CQ66" s="26"/>
    </row>
    <row r="67" spans="86:95" ht="15">
      <c r="CH67" s="26"/>
      <c r="CO67" s="25"/>
      <c r="CP67" s="25"/>
      <c r="CQ67" s="26"/>
    </row>
    <row r="68" spans="86:95" ht="15">
      <c r="CH68" s="26"/>
      <c r="CO68" s="25"/>
      <c r="CP68" s="25"/>
      <c r="CQ68" s="26"/>
    </row>
    <row r="69" spans="86:95" ht="15">
      <c r="CH69" s="26"/>
      <c r="CO69" s="25"/>
      <c r="CP69" s="25"/>
      <c r="CQ69" s="26"/>
    </row>
    <row r="70" spans="86:95" ht="15">
      <c r="CH70" s="26"/>
      <c r="CO70" s="25"/>
      <c r="CP70" s="25"/>
      <c r="CQ70" s="26"/>
    </row>
    <row r="71" spans="86:95" ht="15">
      <c r="CH71" s="26"/>
      <c r="CO71" s="25"/>
      <c r="CP71" s="25"/>
      <c r="CQ71" s="26"/>
    </row>
    <row r="72" spans="86:95" ht="15">
      <c r="CH72" s="26"/>
      <c r="CO72" s="25"/>
      <c r="CP72" s="25"/>
      <c r="CQ72" s="26"/>
    </row>
    <row r="73" spans="86:95" ht="15">
      <c r="CH73" s="26"/>
      <c r="CO73" s="25"/>
      <c r="CP73" s="25"/>
      <c r="CQ73" s="26"/>
    </row>
    <row r="74" spans="86:95" ht="15">
      <c r="CH74" s="26"/>
      <c r="CO74" s="25"/>
      <c r="CP74" s="25"/>
      <c r="CQ74" s="26"/>
    </row>
    <row r="75" spans="86:95" ht="15">
      <c r="CH75" s="26"/>
      <c r="CO75" s="25"/>
      <c r="CP75" s="25"/>
      <c r="CQ75" s="26"/>
    </row>
    <row r="76" spans="86:95" ht="15">
      <c r="CH76" s="26"/>
      <c r="CO76" s="25"/>
      <c r="CP76" s="25"/>
      <c r="CQ76" s="26"/>
    </row>
    <row r="77" spans="86:95" ht="15">
      <c r="CH77" s="26"/>
      <c r="CO77" s="25"/>
      <c r="CP77" s="25"/>
      <c r="CQ77" s="26"/>
    </row>
    <row r="78" spans="86:95" ht="15">
      <c r="CH78" s="26"/>
      <c r="CO78" s="25"/>
      <c r="CP78" s="25"/>
      <c r="CQ78" s="26"/>
    </row>
    <row r="79" spans="86:95" ht="15">
      <c r="CH79" s="26"/>
      <c r="CO79" s="25"/>
      <c r="CP79" s="25"/>
      <c r="CQ79" s="26"/>
    </row>
    <row r="80" spans="86:95" ht="15">
      <c r="CH80" s="26"/>
      <c r="CO80" s="25"/>
      <c r="CP80" s="25"/>
      <c r="CQ80" s="26"/>
    </row>
    <row r="81" spans="86:95" ht="15">
      <c r="CH81" s="26"/>
      <c r="CO81" s="25"/>
      <c r="CP81" s="25"/>
      <c r="CQ81" s="26"/>
    </row>
    <row r="82" spans="86:95" ht="15">
      <c r="CH82" s="26"/>
      <c r="CO82" s="25"/>
      <c r="CP82" s="25"/>
      <c r="CQ82" s="26"/>
    </row>
    <row r="83" spans="86:95" ht="15">
      <c r="CH83" s="26"/>
      <c r="CO83" s="25"/>
      <c r="CP83" s="25"/>
      <c r="CQ83" s="26"/>
    </row>
    <row r="84" spans="27:95" ht="15">
      <c r="AA84">
        <v>30</v>
      </c>
      <c r="CH84" s="26"/>
      <c r="CO84" s="25"/>
      <c r="CP84" s="25"/>
      <c r="CQ84" s="26"/>
    </row>
    <row r="85" spans="86:95" ht="15">
      <c r="CH85" s="26"/>
      <c r="CO85" s="25"/>
      <c r="CP85" s="25"/>
      <c r="CQ85" s="26"/>
    </row>
    <row r="86" spans="86:95" ht="15">
      <c r="CH86" s="26"/>
      <c r="CO86" s="25"/>
      <c r="CP86" s="25"/>
      <c r="CQ86" s="26"/>
    </row>
    <row r="87" spans="86:95" ht="15">
      <c r="CH87" s="26"/>
      <c r="CO87" s="25"/>
      <c r="CP87" s="25"/>
      <c r="CQ87" s="26"/>
    </row>
    <row r="88" spans="86:95" ht="15">
      <c r="CH88" s="26"/>
      <c r="CO88" s="25"/>
      <c r="CP88" s="25"/>
      <c r="CQ88" s="26"/>
    </row>
    <row r="89" spans="86:95" ht="15">
      <c r="CH89" s="26"/>
      <c r="CO89" s="25"/>
      <c r="CP89" s="25"/>
      <c r="CQ89" s="26"/>
    </row>
    <row r="90" spans="86:95" ht="15">
      <c r="CH90" s="26"/>
      <c r="CO90" s="25"/>
      <c r="CP90" s="25"/>
      <c r="CQ90" s="26"/>
    </row>
    <row r="91" spans="86:95" ht="15">
      <c r="CH91" s="26"/>
      <c r="CO91" s="25"/>
      <c r="CP91" s="25"/>
      <c r="CQ91" s="26"/>
    </row>
    <row r="92" spans="86:95" ht="15">
      <c r="CH92" s="26"/>
      <c r="CO92" s="25"/>
      <c r="CP92" s="25"/>
      <c r="CQ92" s="26"/>
    </row>
    <row r="93" spans="86:95" ht="15">
      <c r="CH93" s="26"/>
      <c r="CO93" s="25"/>
      <c r="CP93" s="25"/>
      <c r="CQ93" s="26"/>
    </row>
    <row r="94" spans="86:95" ht="15">
      <c r="CH94" s="26"/>
      <c r="CO94" s="25"/>
      <c r="CP94" s="25"/>
      <c r="CQ94" s="26"/>
    </row>
    <row r="95" spans="86:95" ht="15">
      <c r="CH95" s="26"/>
      <c r="CO95" s="25"/>
      <c r="CP95" s="25"/>
      <c r="CQ95" s="26"/>
    </row>
    <row r="96" spans="93:95" ht="15">
      <c r="CO96" s="25"/>
      <c r="CP96" s="25"/>
      <c r="CQ96" s="25"/>
    </row>
  </sheetData>
  <sheetProtection/>
  <mergeCells count="7">
    <mergeCell ref="BP37:BQ37"/>
    <mergeCell ref="CO38:CR38"/>
    <mergeCell ref="C9:N9"/>
    <mergeCell ref="P9:Z9"/>
    <mergeCell ref="AB9:AL9"/>
    <mergeCell ref="AM9:AW9"/>
    <mergeCell ref="AX9:BI9"/>
  </mergeCells>
  <printOptions horizontalCentered="1"/>
  <pageMargins left="0.7" right="0.7" top="0.75" bottom="0.75" header="0.3" footer="0.3"/>
  <pageSetup horizontalDpi="200" verticalDpi="200" orientation="landscape" r:id="rId2"/>
  <colBreaks count="4" manualBreakCount="4">
    <brk id="14" min="8" max="30" man="1"/>
    <brk id="26" min="8" max="30" man="1"/>
    <brk id="38" min="8" max="30" man="1"/>
    <brk id="49" min="8" max="3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CS90"/>
  <sheetViews>
    <sheetView view="pageBreakPreview" zoomScale="50" zoomScaleNormal="75" zoomScaleSheetLayoutView="50" workbookViewId="0" topLeftCell="A1">
      <selection activeCell="BV25" sqref="BU25:BV25"/>
    </sheetView>
  </sheetViews>
  <sheetFormatPr defaultColWidth="9.140625" defaultRowHeight="15"/>
  <cols>
    <col min="4" max="4" width="11.8515625" style="0" customWidth="1"/>
    <col min="14" max="14" width="5.8515625" style="0" customWidth="1"/>
    <col min="15" max="15" width="1.1484375" style="0" customWidth="1"/>
    <col min="17" max="17" width="10.00390625" style="0" customWidth="1"/>
    <col min="27" max="27" width="1.28515625" style="0" customWidth="1"/>
    <col min="29" max="29" width="10.140625" style="0" customWidth="1"/>
    <col min="38" max="38" width="0.9921875" style="0" customWidth="1"/>
    <col min="39" max="39" width="0.71875" style="0" customWidth="1"/>
    <col min="41" max="41" width="10.00390625" style="0" customWidth="1"/>
    <col min="44" max="44" width="13.00390625" style="0" bestFit="1" customWidth="1"/>
    <col min="53" max="53" width="13.00390625" style="0" bestFit="1" customWidth="1"/>
    <col min="54" max="54" width="11.57421875" style="0" bestFit="1" customWidth="1"/>
    <col min="56" max="56" width="10.140625" style="0" bestFit="1" customWidth="1"/>
    <col min="62" max="62" width="5.00390625" style="0" customWidth="1"/>
    <col min="68" max="68" width="13.00390625" style="0" bestFit="1" customWidth="1"/>
    <col min="69" max="69" width="11.57421875" style="0" bestFit="1" customWidth="1"/>
    <col min="70" max="70" width="9.28125" style="0" bestFit="1" customWidth="1"/>
    <col min="71" max="71" width="14.421875" style="0" bestFit="1" customWidth="1"/>
    <col min="72" max="72" width="13.00390625" style="0" bestFit="1" customWidth="1"/>
    <col min="73" max="73" width="9.28125" style="0" bestFit="1" customWidth="1"/>
    <col min="74" max="74" width="14.421875" style="0" bestFit="1" customWidth="1"/>
  </cols>
  <sheetData>
    <row r="1" spans="4:58" ht="15">
      <c r="D1" t="str">
        <f>"RBT "&amp;TEXT(H3,"#")&amp;" - "&amp;TEXT(H4,"#")&amp;" cm"</f>
        <v>RBT 5 - 12 cm</v>
      </c>
      <c r="Q1" t="str">
        <f>"RBT "&amp;TEXT(T3,"#")&amp;" - "&amp;TEXT(T4,"#")&amp;" cm"</f>
        <v>RBT 12 - 23 cm</v>
      </c>
      <c r="AC1" t="str">
        <f>"RBT "&amp;TEXT(AF3,"#")&amp;" - "&amp;TEXT(AF4,"#")&amp;" cm"</f>
        <v>RBT 5 - 15 cm</v>
      </c>
      <c r="AO1" t="str">
        <f>"RBT "&amp;TEXT(AR3,"#")&amp;" - "&amp;TEXT(AR4,"#")&amp;" cm"</f>
        <v>RBT 15 - 40 cm</v>
      </c>
      <c r="AZ1" s="45"/>
      <c r="BA1" s="45"/>
      <c r="BB1" s="45"/>
      <c r="BC1" s="45"/>
      <c r="BD1" s="45"/>
      <c r="BE1" s="45"/>
      <c r="BF1" s="45"/>
    </row>
    <row r="2" spans="4:78" ht="15">
      <c r="D2" s="6" t="s">
        <v>27</v>
      </c>
      <c r="E2" s="7" t="s">
        <v>25</v>
      </c>
      <c r="G2" s="20"/>
      <c r="H2" s="20" t="str">
        <f>"RBT "&amp;TEXT(H3,"#")&amp;" - "&amp;TEXT(H4,"#")&amp;" cm"</f>
        <v>RBT 5 - 12 cm</v>
      </c>
      <c r="I2" t="str">
        <f>H2&amp;" HSC"</f>
        <v>RBT 5 - 12 cm HSC</v>
      </c>
      <c r="Q2" s="6" t="s">
        <v>27</v>
      </c>
      <c r="R2" s="7" t="s">
        <v>25</v>
      </c>
      <c r="T2" s="20" t="str">
        <f>"RBT "&amp;TEXT(T3,"#")&amp;" - "&amp;TEXT(T4,"#.#")&amp;" cm"</f>
        <v>RBT 12 - 22.5 cm</v>
      </c>
      <c r="U2" t="str">
        <f>T2&amp;" HSC"</f>
        <v>RBT 12 - 22.5 cm HSC</v>
      </c>
      <c r="AC2" s="6" t="s">
        <v>27</v>
      </c>
      <c r="AD2" s="7" t="s">
        <v>25</v>
      </c>
      <c r="AF2" s="20" t="str">
        <f>"RBT "&amp;TEXT(AF3,"#")&amp;" - "&amp;TEXT(AF4,"#")&amp;" cm"</f>
        <v>RBT 5 - 15 cm</v>
      </c>
      <c r="AG2" t="str">
        <f>AF2&amp;" HSC"</f>
        <v>RBT 5 - 15 cm HSC</v>
      </c>
      <c r="AO2" s="6" t="s">
        <v>27</v>
      </c>
      <c r="AP2" s="7" t="s">
        <v>25</v>
      </c>
      <c r="AR2" s="20" t="str">
        <f>"RBT "&amp;TEXT(AR3,"#")&amp;" - "&amp;TEXT(AR4,"#")&amp;" cm"</f>
        <v>RBT 15 - 40 cm</v>
      </c>
      <c r="AS2" t="str">
        <f>AR2&amp;" HSC"</f>
        <v>RBT 15 - 40 cm HSC</v>
      </c>
      <c r="AZ2" s="45"/>
      <c r="BA2" s="46"/>
      <c r="BB2" s="47"/>
      <c r="BC2" s="45"/>
      <c r="BD2" s="48"/>
      <c r="BE2" s="45"/>
      <c r="BF2" s="45"/>
      <c r="BQ2" s="2" t="s">
        <v>0</v>
      </c>
      <c r="BT2" s="2" t="s">
        <v>0</v>
      </c>
      <c r="BW2" s="3" t="s">
        <v>1</v>
      </c>
      <c r="BZ2" s="2" t="s">
        <v>2</v>
      </c>
    </row>
    <row r="3" spans="4:78" ht="15">
      <c r="D3" s="9">
        <v>0</v>
      </c>
      <c r="E3" s="10">
        <v>0</v>
      </c>
      <c r="G3" s="19" t="s">
        <v>16</v>
      </c>
      <c r="H3" s="21">
        <v>5</v>
      </c>
      <c r="I3" s="22"/>
      <c r="N3" s="9"/>
      <c r="O3" s="1"/>
      <c r="Q3" s="9">
        <v>0</v>
      </c>
      <c r="R3" s="10">
        <v>0</v>
      </c>
      <c r="T3" s="21">
        <v>12</v>
      </c>
      <c r="U3" s="22"/>
      <c r="AC3" s="9">
        <v>0</v>
      </c>
      <c r="AD3" s="10">
        <v>0</v>
      </c>
      <c r="AF3" s="21">
        <v>5</v>
      </c>
      <c r="AG3" s="22"/>
      <c r="AO3" s="9">
        <v>0</v>
      </c>
      <c r="AP3" s="10">
        <v>0</v>
      </c>
      <c r="AR3" s="21">
        <f>Velocity!AR3</f>
        <v>15</v>
      </c>
      <c r="AS3" s="22"/>
      <c r="AZ3" s="45"/>
      <c r="BA3" s="49"/>
      <c r="BB3" s="50"/>
      <c r="BC3" s="45"/>
      <c r="BD3" s="51"/>
      <c r="BE3" s="52"/>
      <c r="BF3" s="45"/>
      <c r="BP3" s="1"/>
      <c r="BQ3" s="2" t="s">
        <v>19</v>
      </c>
      <c r="BS3" s="1"/>
      <c r="BT3" s="2" t="s">
        <v>19</v>
      </c>
      <c r="BW3" s="3" t="s">
        <v>18</v>
      </c>
      <c r="BZ3" s="3" t="s">
        <v>18</v>
      </c>
    </row>
    <row r="4" spans="4:78" ht="15">
      <c r="D4" s="9">
        <v>0.25</v>
      </c>
      <c r="E4" s="10">
        <v>0</v>
      </c>
      <c r="G4" s="19" t="s">
        <v>17</v>
      </c>
      <c r="H4" s="21">
        <v>12</v>
      </c>
      <c r="N4" s="9"/>
      <c r="O4" s="10"/>
      <c r="Q4" s="9">
        <v>0.6</v>
      </c>
      <c r="R4" s="10">
        <v>0</v>
      </c>
      <c r="T4" s="21">
        <v>22.5</v>
      </c>
      <c r="AC4" s="9">
        <v>0.25</v>
      </c>
      <c r="AD4" s="10">
        <v>0</v>
      </c>
      <c r="AF4" s="21">
        <v>15</v>
      </c>
      <c r="AO4" s="9">
        <v>0.8</v>
      </c>
      <c r="AP4" s="10">
        <v>0</v>
      </c>
      <c r="AR4" s="21">
        <f>Velocity!AR4</f>
        <v>40</v>
      </c>
      <c r="AZ4" s="45"/>
      <c r="BA4" s="49"/>
      <c r="BB4" s="53"/>
      <c r="BC4" s="45"/>
      <c r="BD4" s="51"/>
      <c r="BE4" s="45"/>
      <c r="BF4" s="45"/>
      <c r="BP4" s="4" t="s">
        <v>3</v>
      </c>
      <c r="BQ4" s="5" t="s">
        <v>4</v>
      </c>
      <c r="BS4" s="1"/>
      <c r="BT4" s="5" t="s">
        <v>4</v>
      </c>
      <c r="BV4" s="4" t="s">
        <v>3</v>
      </c>
      <c r="BW4" s="5" t="s">
        <v>4</v>
      </c>
      <c r="BZ4" s="5" t="s">
        <v>4</v>
      </c>
    </row>
    <row r="5" spans="4:78" ht="15">
      <c r="D5" s="9">
        <v>1</v>
      </c>
      <c r="E5" s="10">
        <v>1</v>
      </c>
      <c r="N5" s="9"/>
      <c r="O5" s="10"/>
      <c r="Q5" s="9">
        <v>2</v>
      </c>
      <c r="R5" s="10">
        <v>1</v>
      </c>
      <c r="S5" s="9"/>
      <c r="AC5" s="9">
        <v>1</v>
      </c>
      <c r="AD5" s="10">
        <v>1</v>
      </c>
      <c r="AE5" s="9"/>
      <c r="AO5" s="9">
        <v>2.2</v>
      </c>
      <c r="AP5" s="10">
        <v>1</v>
      </c>
      <c r="AQ5" s="9"/>
      <c r="AZ5" s="45"/>
      <c r="BA5" s="49"/>
      <c r="BB5" s="53"/>
      <c r="BC5" s="49"/>
      <c r="BD5" s="45"/>
      <c r="BE5" s="45"/>
      <c r="BF5" s="45"/>
      <c r="BP5" s="6" t="s">
        <v>5</v>
      </c>
      <c r="BQ5" s="7" t="s">
        <v>6</v>
      </c>
      <c r="BS5" s="8" t="s">
        <v>7</v>
      </c>
      <c r="BT5" s="7" t="s">
        <v>6</v>
      </c>
      <c r="BV5" s="6" t="s">
        <v>5</v>
      </c>
      <c r="BW5" s="7" t="s">
        <v>8</v>
      </c>
      <c r="BY5" s="8" t="s">
        <v>7</v>
      </c>
      <c r="BZ5" s="7" t="s">
        <v>8</v>
      </c>
    </row>
    <row r="6" spans="4:78" ht="15">
      <c r="D6" s="9">
        <v>2.2</v>
      </c>
      <c r="E6" s="10">
        <v>1</v>
      </c>
      <c r="N6" s="9"/>
      <c r="O6" s="10"/>
      <c r="Q6" s="9">
        <v>3.1</v>
      </c>
      <c r="R6" s="10">
        <v>1</v>
      </c>
      <c r="AC6" s="9">
        <v>2.2</v>
      </c>
      <c r="AD6" s="10">
        <v>1</v>
      </c>
      <c r="AO6" s="9">
        <v>3.4</v>
      </c>
      <c r="AP6" s="10">
        <v>1</v>
      </c>
      <c r="AZ6" s="45"/>
      <c r="BA6" s="49"/>
      <c r="BB6" s="53"/>
      <c r="BC6" s="45"/>
      <c r="BD6" s="45"/>
      <c r="BE6" s="45"/>
      <c r="BF6" s="45"/>
      <c r="BP6" s="9">
        <v>0</v>
      </c>
      <c r="BQ6" s="1">
        <v>0.5</v>
      </c>
      <c r="BS6" s="10">
        <v>0.5</v>
      </c>
      <c r="BT6" s="10">
        <v>0</v>
      </c>
      <c r="BU6" s="22"/>
      <c r="BV6" s="9">
        <v>0</v>
      </c>
      <c r="BW6" s="1">
        <v>0.3</v>
      </c>
      <c r="BX6" s="22"/>
      <c r="BY6" s="10">
        <v>1</v>
      </c>
      <c r="BZ6" s="10">
        <v>0</v>
      </c>
    </row>
    <row r="7" spans="4:78" ht="15">
      <c r="D7" s="9">
        <v>5.2</v>
      </c>
      <c r="E7" s="10">
        <v>0.1</v>
      </c>
      <c r="N7" s="9"/>
      <c r="O7" s="10"/>
      <c r="Q7" s="9">
        <v>5.1</v>
      </c>
      <c r="R7" s="10">
        <v>0.3</v>
      </c>
      <c r="AC7" s="9">
        <v>5.2</v>
      </c>
      <c r="AD7" s="10">
        <v>0.1</v>
      </c>
      <c r="AO7" s="9">
        <v>5.3</v>
      </c>
      <c r="AP7" s="10">
        <v>0.3</v>
      </c>
      <c r="AZ7" s="45"/>
      <c r="BA7" s="49"/>
      <c r="BB7" s="53"/>
      <c r="BC7" s="45"/>
      <c r="BD7" s="45"/>
      <c r="BE7" s="45"/>
      <c r="BF7" s="45"/>
      <c r="BP7" s="9">
        <v>0.5</v>
      </c>
      <c r="BQ7" s="10">
        <v>1</v>
      </c>
      <c r="BS7" s="10">
        <v>1.75</v>
      </c>
      <c r="BT7" s="10">
        <v>1</v>
      </c>
      <c r="BU7" s="22"/>
      <c r="BV7" s="9">
        <v>0.7</v>
      </c>
      <c r="BW7" s="10">
        <v>1</v>
      </c>
      <c r="BX7" s="22"/>
      <c r="BY7" s="10">
        <v>2.25</v>
      </c>
      <c r="BZ7" s="10">
        <v>1</v>
      </c>
    </row>
    <row r="8" spans="4:78" ht="15.75">
      <c r="D8" s="9">
        <v>10</v>
      </c>
      <c r="E8" s="10">
        <v>0.1</v>
      </c>
      <c r="H8" s="9"/>
      <c r="I8" s="1"/>
      <c r="Q8" s="9">
        <v>10</v>
      </c>
      <c r="R8" s="10">
        <v>0.3</v>
      </c>
      <c r="AC8" s="9">
        <v>10</v>
      </c>
      <c r="AD8" s="10">
        <v>0.1</v>
      </c>
      <c r="AO8" s="9">
        <v>10</v>
      </c>
      <c r="AP8" s="10">
        <v>0.3</v>
      </c>
      <c r="AZ8" s="45"/>
      <c r="BA8" s="49"/>
      <c r="BB8" s="53"/>
      <c r="BC8" s="45"/>
      <c r="BD8" s="45"/>
      <c r="BE8" s="54"/>
      <c r="BF8" s="45"/>
      <c r="BP8" s="9">
        <v>1.3</v>
      </c>
      <c r="BQ8" s="10">
        <v>1</v>
      </c>
      <c r="BS8" s="10">
        <v>3</v>
      </c>
      <c r="BT8" s="10">
        <v>1</v>
      </c>
      <c r="BU8" s="22"/>
      <c r="BV8" s="9">
        <v>1.5</v>
      </c>
      <c r="BW8" s="10">
        <v>1</v>
      </c>
      <c r="BX8" s="22"/>
      <c r="BY8" s="10">
        <v>3.5</v>
      </c>
      <c r="BZ8" s="10">
        <v>1</v>
      </c>
    </row>
    <row r="9" spans="4:78" ht="15">
      <c r="D9" s="9"/>
      <c r="E9" s="10"/>
      <c r="H9" s="9"/>
      <c r="I9" s="10"/>
      <c r="BP9" s="9">
        <v>1.5</v>
      </c>
      <c r="BQ9" s="10">
        <v>0.6</v>
      </c>
      <c r="BS9" s="10">
        <v>5</v>
      </c>
      <c r="BT9" s="10">
        <v>0.25</v>
      </c>
      <c r="BU9" s="22"/>
      <c r="BV9" s="9">
        <v>2.25</v>
      </c>
      <c r="BW9" s="10">
        <v>0.1</v>
      </c>
      <c r="BX9" s="22"/>
      <c r="BY9" s="10">
        <v>10</v>
      </c>
      <c r="BZ9" s="10">
        <v>0.5</v>
      </c>
    </row>
    <row r="10" spans="4:78" s="32" customFormat="1" ht="33.75" customHeight="1">
      <c r="D10" s="58" t="s">
        <v>34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P10" s="58" t="s">
        <v>35</v>
      </c>
      <c r="Q10" s="59"/>
      <c r="R10" s="59"/>
      <c r="S10" s="59"/>
      <c r="T10" s="59"/>
      <c r="U10" s="59"/>
      <c r="V10" s="59"/>
      <c r="W10" s="59"/>
      <c r="X10" s="59"/>
      <c r="Y10" s="59"/>
      <c r="Z10" s="59"/>
      <c r="AB10" s="58" t="s">
        <v>36</v>
      </c>
      <c r="AC10" s="59"/>
      <c r="AD10" s="59"/>
      <c r="AE10" s="59"/>
      <c r="AF10" s="59"/>
      <c r="AG10" s="59"/>
      <c r="AH10" s="59"/>
      <c r="AI10" s="59"/>
      <c r="AJ10" s="59"/>
      <c r="AK10" s="59"/>
      <c r="AN10" s="58" t="s">
        <v>37</v>
      </c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61" t="s">
        <v>29</v>
      </c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P10" s="9">
        <v>1.9</v>
      </c>
      <c r="BQ10" s="10">
        <v>0.1</v>
      </c>
      <c r="BS10" s="10">
        <v>8</v>
      </c>
      <c r="BT10" s="10">
        <v>0.25</v>
      </c>
      <c r="BU10" s="33"/>
      <c r="BV10" s="9">
        <v>3.8</v>
      </c>
      <c r="BW10" s="10">
        <v>0</v>
      </c>
      <c r="BX10" s="33"/>
      <c r="BY10" s="10">
        <v>20</v>
      </c>
      <c r="BZ10" s="10">
        <v>0.5</v>
      </c>
    </row>
    <row r="11" spans="4:78" ht="15">
      <c r="D11" s="9"/>
      <c r="E11" s="10"/>
      <c r="H11" s="9"/>
      <c r="I11" s="10"/>
      <c r="BP11" s="9">
        <v>3</v>
      </c>
      <c r="BQ11" s="10">
        <v>0</v>
      </c>
      <c r="BS11" s="22"/>
      <c r="BT11" s="22"/>
      <c r="BU11" s="22"/>
      <c r="BV11" s="22"/>
      <c r="BW11" s="22"/>
      <c r="BX11" s="22"/>
      <c r="BY11" s="22"/>
      <c r="BZ11" s="22"/>
    </row>
    <row r="12" spans="4:78" ht="15">
      <c r="D12" s="9"/>
      <c r="E12" s="10"/>
      <c r="H12" s="9"/>
      <c r="I12" s="10"/>
      <c r="BP12" s="9"/>
      <c r="BQ12" s="10"/>
      <c r="BS12" s="10"/>
      <c r="BT12" s="10"/>
      <c r="BU12" s="22"/>
      <c r="BV12" s="9"/>
      <c r="BW12" s="10"/>
      <c r="BX12" s="22"/>
      <c r="BY12" s="10"/>
      <c r="BZ12" s="10"/>
    </row>
    <row r="13" spans="4:9" ht="15">
      <c r="D13" s="9"/>
      <c r="E13" s="10"/>
      <c r="H13" s="9"/>
      <c r="I13" s="10"/>
    </row>
    <row r="14" spans="4:5" ht="15">
      <c r="D14" s="9"/>
      <c r="E14" s="10"/>
    </row>
    <row r="17" ht="15">
      <c r="BW17" s="14"/>
    </row>
    <row r="18" spans="68:76" ht="15">
      <c r="BP18" s="11" t="s">
        <v>9</v>
      </c>
      <c r="BQ18" s="11"/>
      <c r="BR18" s="11"/>
      <c r="BS18" s="12"/>
      <c r="BU18" s="13" t="s">
        <v>9</v>
      </c>
      <c r="BV18" s="13"/>
      <c r="BW18" s="13"/>
      <c r="BX18" s="13"/>
    </row>
    <row r="19" spans="68:76" ht="45">
      <c r="BP19" s="14" t="s">
        <v>10</v>
      </c>
      <c r="BQ19" s="14" t="s">
        <v>22</v>
      </c>
      <c r="BR19" s="14" t="s">
        <v>20</v>
      </c>
      <c r="BS19" s="14" t="s">
        <v>21</v>
      </c>
      <c r="BU19" s="14" t="s">
        <v>7</v>
      </c>
      <c r="BV19" s="14" t="s">
        <v>20</v>
      </c>
      <c r="BW19" s="14" t="s">
        <v>22</v>
      </c>
      <c r="BX19" s="14" t="s">
        <v>21</v>
      </c>
    </row>
    <row r="20" spans="68:76" ht="15">
      <c r="BP20">
        <v>0</v>
      </c>
      <c r="BQ20">
        <v>0.12</v>
      </c>
      <c r="BR20">
        <v>0.12</v>
      </c>
      <c r="BS20">
        <v>0.05</v>
      </c>
      <c r="BU20">
        <v>0.1</v>
      </c>
      <c r="BX20" s="15" t="s">
        <v>11</v>
      </c>
    </row>
    <row r="21" spans="68:76" ht="15">
      <c r="BP21">
        <v>0.25</v>
      </c>
      <c r="BQ21">
        <v>0.89</v>
      </c>
      <c r="BR21">
        <v>0.89</v>
      </c>
      <c r="BS21">
        <v>0.89</v>
      </c>
      <c r="BU21">
        <v>0.3</v>
      </c>
      <c r="BX21" s="15" t="s">
        <v>12</v>
      </c>
    </row>
    <row r="22" spans="68:76" ht="15">
      <c r="BP22">
        <v>0.35</v>
      </c>
      <c r="BQ22">
        <v>1</v>
      </c>
      <c r="BR22">
        <v>1</v>
      </c>
      <c r="BS22">
        <v>1</v>
      </c>
      <c r="BU22">
        <v>0.5</v>
      </c>
      <c r="BX22" s="15" t="s">
        <v>13</v>
      </c>
    </row>
    <row r="23" spans="68:76" ht="15">
      <c r="BP23">
        <v>0.45</v>
      </c>
      <c r="BR23" s="16">
        <v>1</v>
      </c>
      <c r="BS23">
        <v>1</v>
      </c>
      <c r="BU23">
        <v>0.67</v>
      </c>
      <c r="BV23" s="15" t="s">
        <v>12</v>
      </c>
      <c r="BW23">
        <v>0.12</v>
      </c>
      <c r="BX23" s="16">
        <v>0</v>
      </c>
    </row>
    <row r="24" spans="68:97" ht="15">
      <c r="BP24">
        <v>0.65</v>
      </c>
      <c r="BQ24">
        <v>1</v>
      </c>
      <c r="BR24" s="16">
        <v>1</v>
      </c>
      <c r="BS24">
        <v>1</v>
      </c>
      <c r="BU24">
        <v>0.7</v>
      </c>
      <c r="BW24" s="16">
        <v>0</v>
      </c>
      <c r="BX24" s="16">
        <v>0</v>
      </c>
      <c r="CM24" s="27"/>
      <c r="CS24" s="31"/>
    </row>
    <row r="25" spans="68:76" ht="15">
      <c r="BP25">
        <v>0.75</v>
      </c>
      <c r="BQ25">
        <v>1</v>
      </c>
      <c r="BR25" s="16">
        <v>1</v>
      </c>
      <c r="BS25" s="16">
        <f>(BS28-BS24)/(BP28-BP24)*(BP25-BP24)+BS24</f>
        <v>0.8666666666666667</v>
      </c>
      <c r="BU25">
        <v>0.9</v>
      </c>
      <c r="BW25" s="16">
        <v>0.1</v>
      </c>
      <c r="BX25" s="16">
        <v>0.18</v>
      </c>
    </row>
    <row r="26" spans="68:76" ht="15">
      <c r="BP26">
        <v>0.85</v>
      </c>
      <c r="BQ26">
        <v>1</v>
      </c>
      <c r="BR26" s="16">
        <v>1</v>
      </c>
      <c r="BS26" s="16">
        <f>(BS28-BS24)/(BP28-BP24)*(BP26-BP24)+BS24</f>
        <v>0.7333333333333334</v>
      </c>
      <c r="BU26">
        <v>1.1</v>
      </c>
      <c r="BW26" s="17">
        <v>0.38</v>
      </c>
      <c r="BX26" s="17">
        <v>0.53</v>
      </c>
    </row>
    <row r="27" spans="68:76" ht="15">
      <c r="BP27">
        <v>1.1</v>
      </c>
      <c r="BR27">
        <v>1</v>
      </c>
      <c r="BS27" s="16">
        <f>(BS28-BS24)/(BP28-BP24)*(BP27-BP24)+BS24</f>
        <v>0.3999999999999998</v>
      </c>
      <c r="BU27">
        <v>1.2</v>
      </c>
      <c r="BV27" s="17">
        <v>0</v>
      </c>
      <c r="BW27" s="17"/>
      <c r="BX27" s="16">
        <f>(BX28-BX26)/(BU28-BU26)*(BU27-BU26)+BX26</f>
        <v>0.6499999999999999</v>
      </c>
    </row>
    <row r="28" spans="68:76" ht="15">
      <c r="BP28">
        <v>1.25</v>
      </c>
      <c r="BR28" s="16">
        <f>(BR30-BR27)/(BP30-BP27)*(BP28-BP27)+BR27</f>
        <v>0.8414285714285715</v>
      </c>
      <c r="BS28">
        <v>0.2</v>
      </c>
      <c r="BU28">
        <v>1.3</v>
      </c>
      <c r="BV28" s="17">
        <v>0.19</v>
      </c>
      <c r="BW28" s="17">
        <v>0.6</v>
      </c>
      <c r="BX28" s="17">
        <v>0.77</v>
      </c>
    </row>
    <row r="29" spans="68:76" ht="15">
      <c r="BP29">
        <v>1.58</v>
      </c>
      <c r="BQ29">
        <v>0.21</v>
      </c>
      <c r="BR29" s="16">
        <f>(BR30-BR27)/(BP30-BP27)*(BP29-BP27)+BR27</f>
        <v>0.49257142857142855</v>
      </c>
      <c r="BS29" s="16">
        <v>0.2</v>
      </c>
      <c r="BU29">
        <v>1.5</v>
      </c>
      <c r="BV29" s="17">
        <v>0.47</v>
      </c>
      <c r="BW29" s="17">
        <v>0.76</v>
      </c>
      <c r="BX29" s="17">
        <v>1</v>
      </c>
    </row>
    <row r="30" spans="68:76" ht="15">
      <c r="BP30">
        <v>1.8</v>
      </c>
      <c r="BR30">
        <v>0.26</v>
      </c>
      <c r="BS30" s="16">
        <v>0.2</v>
      </c>
      <c r="BU30">
        <v>1.7</v>
      </c>
      <c r="BV30" s="17">
        <v>0.67</v>
      </c>
      <c r="BW30" s="17"/>
      <c r="BX30" s="17">
        <v>1</v>
      </c>
    </row>
    <row r="31" spans="68:76" ht="15">
      <c r="BP31">
        <v>1.85</v>
      </c>
      <c r="BQ31">
        <v>0.21</v>
      </c>
      <c r="BR31" s="16">
        <v>0.26</v>
      </c>
      <c r="BS31" s="16">
        <v>0.2</v>
      </c>
      <c r="BU31">
        <v>1.9</v>
      </c>
      <c r="BV31" s="17">
        <v>0.82</v>
      </c>
      <c r="BW31" s="17">
        <v>1</v>
      </c>
      <c r="BX31" s="17">
        <v>1</v>
      </c>
    </row>
    <row r="32" spans="68:76" ht="15">
      <c r="BP32">
        <v>2.15</v>
      </c>
      <c r="BR32" s="16">
        <v>0.26</v>
      </c>
      <c r="BS32">
        <v>0.2</v>
      </c>
      <c r="BU32">
        <v>2.1</v>
      </c>
      <c r="BV32" s="16">
        <v>1</v>
      </c>
      <c r="BW32" s="17">
        <v>1</v>
      </c>
      <c r="BX32" s="17">
        <v>1</v>
      </c>
    </row>
    <row r="33" spans="68:76" ht="15">
      <c r="BP33">
        <v>2.95</v>
      </c>
      <c r="BQ33">
        <v>0.21</v>
      </c>
      <c r="BR33">
        <v>0.26</v>
      </c>
      <c r="BS33" s="16">
        <f>(BS34-BS32)/(BP34-BP32)*(BP33-BP32)+BS32</f>
        <v>0.022222222222222143</v>
      </c>
      <c r="BU33">
        <v>2.3</v>
      </c>
      <c r="BV33" s="17">
        <v>1</v>
      </c>
      <c r="BW33" s="17">
        <v>1</v>
      </c>
      <c r="BX33" s="17">
        <v>0.9</v>
      </c>
    </row>
    <row r="34" spans="68:76" ht="15">
      <c r="BP34">
        <v>3.05</v>
      </c>
      <c r="BQ34">
        <v>0</v>
      </c>
      <c r="BR34">
        <v>0</v>
      </c>
      <c r="BS34">
        <v>0</v>
      </c>
      <c r="BU34">
        <v>2.5</v>
      </c>
      <c r="BV34" s="17">
        <v>1</v>
      </c>
      <c r="BW34" s="17">
        <v>1</v>
      </c>
      <c r="BX34" s="17">
        <v>0.81</v>
      </c>
    </row>
    <row r="35" spans="73:76" ht="15">
      <c r="BU35">
        <v>2.7</v>
      </c>
      <c r="BV35" s="16">
        <v>1</v>
      </c>
      <c r="BW35" s="17">
        <v>1</v>
      </c>
      <c r="BX35" s="17">
        <v>0.71</v>
      </c>
    </row>
    <row r="36" spans="73:76" ht="15">
      <c r="BU36">
        <v>2.9</v>
      </c>
      <c r="BV36" s="16">
        <v>1</v>
      </c>
      <c r="BW36" s="17"/>
      <c r="BX36" s="17">
        <v>0.61</v>
      </c>
    </row>
    <row r="37" spans="68:76" ht="15">
      <c r="BP37" s="55" t="s">
        <v>14</v>
      </c>
      <c r="BQ37" s="55"/>
      <c r="BS37" s="11" t="s">
        <v>14</v>
      </c>
      <c r="BU37">
        <v>3.1</v>
      </c>
      <c r="BV37" s="16">
        <v>1</v>
      </c>
      <c r="BW37" s="17">
        <v>0.84</v>
      </c>
      <c r="BX37" s="17">
        <v>0.51</v>
      </c>
    </row>
    <row r="38" spans="68:76" ht="26.25">
      <c r="BP38" s="14" t="s">
        <v>10</v>
      </c>
      <c r="BQ38" s="18" t="s">
        <v>23</v>
      </c>
      <c r="BS38" s="14" t="s">
        <v>7</v>
      </c>
      <c r="BT38" s="18" t="s">
        <v>23</v>
      </c>
      <c r="BU38">
        <v>3.3</v>
      </c>
      <c r="BV38" s="16">
        <v>1</v>
      </c>
      <c r="BW38" s="17">
        <v>0.77</v>
      </c>
      <c r="BX38" s="17">
        <v>0.42</v>
      </c>
    </row>
    <row r="39" spans="68:76" ht="15">
      <c r="BP39">
        <v>0</v>
      </c>
      <c r="BQ39">
        <v>0.73</v>
      </c>
      <c r="BS39" s="16">
        <v>0.4</v>
      </c>
      <c r="BT39" s="16">
        <v>0</v>
      </c>
      <c r="BU39">
        <v>3.5</v>
      </c>
      <c r="BV39" s="16">
        <v>1</v>
      </c>
      <c r="BW39" s="17">
        <v>0.7</v>
      </c>
      <c r="BX39" s="17">
        <v>0.34</v>
      </c>
    </row>
    <row r="40" spans="68:76" ht="15">
      <c r="BP40">
        <v>0.05</v>
      </c>
      <c r="BQ40">
        <v>0.81</v>
      </c>
      <c r="BS40" s="16">
        <v>0.5</v>
      </c>
      <c r="BT40" s="16">
        <v>0.24</v>
      </c>
      <c r="BU40">
        <v>3.7</v>
      </c>
      <c r="BV40" s="16">
        <v>1</v>
      </c>
      <c r="BW40" s="17">
        <v>0.62</v>
      </c>
      <c r="BX40" s="17">
        <v>0.28</v>
      </c>
    </row>
    <row r="41" spans="68:76" ht="15">
      <c r="BP41">
        <v>0.15</v>
      </c>
      <c r="BQ41">
        <v>1</v>
      </c>
      <c r="BS41" s="16">
        <v>0.7</v>
      </c>
      <c r="BT41" s="16">
        <v>0.56</v>
      </c>
      <c r="BU41">
        <v>3.9</v>
      </c>
      <c r="BV41" s="16">
        <v>1</v>
      </c>
      <c r="BW41" s="17">
        <v>0.55</v>
      </c>
      <c r="BX41" s="17">
        <v>0.23</v>
      </c>
    </row>
    <row r="42" spans="68:76" ht="15">
      <c r="BP42">
        <v>0.25</v>
      </c>
      <c r="BQ42">
        <v>1</v>
      </c>
      <c r="BS42">
        <v>0.9</v>
      </c>
      <c r="BT42">
        <v>1</v>
      </c>
      <c r="BU42">
        <v>4.1</v>
      </c>
      <c r="BV42" s="16">
        <v>1</v>
      </c>
      <c r="BW42" s="17">
        <v>0.49</v>
      </c>
      <c r="BX42" s="17">
        <v>0.2</v>
      </c>
    </row>
    <row r="43" spans="68:76" ht="15">
      <c r="BP43">
        <v>0.35</v>
      </c>
      <c r="BQ43">
        <v>1</v>
      </c>
      <c r="BS43">
        <v>1.1</v>
      </c>
      <c r="BT43">
        <v>1</v>
      </c>
      <c r="BU43">
        <v>4.3</v>
      </c>
      <c r="BV43" s="16">
        <v>1</v>
      </c>
      <c r="BW43" s="17">
        <v>0.43</v>
      </c>
      <c r="BX43" s="17">
        <v>0.17</v>
      </c>
    </row>
    <row r="44" spans="68:76" ht="15">
      <c r="BP44">
        <v>0.45</v>
      </c>
      <c r="BQ44">
        <v>1</v>
      </c>
      <c r="BS44">
        <v>1.3</v>
      </c>
      <c r="BT44">
        <v>1</v>
      </c>
      <c r="BU44">
        <v>4.5</v>
      </c>
      <c r="BV44" s="16">
        <v>1</v>
      </c>
      <c r="BW44" s="17">
        <v>0.38</v>
      </c>
      <c r="BX44" s="17">
        <v>0.15</v>
      </c>
    </row>
    <row r="45" spans="68:76" ht="15">
      <c r="BP45">
        <v>0.65</v>
      </c>
      <c r="BQ45">
        <v>0.82</v>
      </c>
      <c r="BS45">
        <v>1.5</v>
      </c>
      <c r="BT45">
        <v>1</v>
      </c>
      <c r="BU45">
        <v>4.7</v>
      </c>
      <c r="BV45" s="17">
        <v>1</v>
      </c>
      <c r="BW45" s="17">
        <v>0.33</v>
      </c>
      <c r="BX45" s="17">
        <v>0.14</v>
      </c>
    </row>
    <row r="46" spans="68:76" ht="15">
      <c r="BP46">
        <v>0.75</v>
      </c>
      <c r="BQ46">
        <v>0.72</v>
      </c>
      <c r="BS46">
        <v>1.7</v>
      </c>
      <c r="BT46">
        <v>1</v>
      </c>
      <c r="BU46">
        <v>4.9</v>
      </c>
      <c r="BV46" s="16">
        <v>1</v>
      </c>
      <c r="BW46" s="17">
        <v>0.3</v>
      </c>
      <c r="BX46" s="17">
        <v>0.11</v>
      </c>
    </row>
    <row r="47" spans="68:76" ht="15">
      <c r="BP47">
        <v>0.85</v>
      </c>
      <c r="BQ47">
        <v>0.62</v>
      </c>
      <c r="BS47">
        <v>1.9</v>
      </c>
      <c r="BT47">
        <v>1</v>
      </c>
      <c r="BU47">
        <v>5.1</v>
      </c>
      <c r="BV47" s="16">
        <v>1</v>
      </c>
      <c r="BW47" s="17">
        <v>0.29</v>
      </c>
      <c r="BX47" s="17">
        <v>0.08</v>
      </c>
    </row>
    <row r="48" spans="68:76" ht="15">
      <c r="BP48">
        <v>0.95</v>
      </c>
      <c r="BQ48">
        <v>0.52</v>
      </c>
      <c r="BS48">
        <v>2.1</v>
      </c>
      <c r="BT48">
        <v>1</v>
      </c>
      <c r="BU48">
        <v>5.3</v>
      </c>
      <c r="BV48" s="16">
        <v>1</v>
      </c>
      <c r="BW48" s="17"/>
      <c r="BX48" s="17">
        <v>0.08</v>
      </c>
    </row>
    <row r="49" spans="68:76" ht="15">
      <c r="BP49">
        <v>1.05</v>
      </c>
      <c r="BQ49">
        <v>0.42</v>
      </c>
      <c r="BS49">
        <v>2.7</v>
      </c>
      <c r="BT49">
        <v>0.51</v>
      </c>
      <c r="BU49">
        <v>5.5</v>
      </c>
      <c r="BV49" s="16">
        <v>1</v>
      </c>
      <c r="BW49" s="17">
        <v>0.29</v>
      </c>
      <c r="BX49" s="16">
        <v>0.08</v>
      </c>
    </row>
    <row r="50" spans="68:76" ht="15">
      <c r="BP50">
        <v>1.15</v>
      </c>
      <c r="BQ50">
        <v>0.33</v>
      </c>
      <c r="BS50">
        <v>2.9</v>
      </c>
      <c r="BT50">
        <v>0.41</v>
      </c>
      <c r="BU50">
        <v>7.1</v>
      </c>
      <c r="BV50" s="16">
        <v>1</v>
      </c>
      <c r="BW50" s="17">
        <v>0.27</v>
      </c>
      <c r="BX50" s="16">
        <v>0.08</v>
      </c>
    </row>
    <row r="51" spans="68:76" ht="15">
      <c r="BP51">
        <v>1.25</v>
      </c>
      <c r="BQ51">
        <v>0.25</v>
      </c>
      <c r="BS51">
        <v>3.1</v>
      </c>
      <c r="BT51">
        <v>0.32</v>
      </c>
      <c r="BU51">
        <v>7.3</v>
      </c>
      <c r="BV51" s="16">
        <v>1</v>
      </c>
      <c r="BW51" s="17">
        <v>0.25</v>
      </c>
      <c r="BX51" s="16">
        <v>0.08</v>
      </c>
    </row>
    <row r="52" spans="68:76" ht="15">
      <c r="BP52">
        <v>1.35</v>
      </c>
      <c r="BQ52">
        <v>0.19</v>
      </c>
      <c r="BS52">
        <v>3.3</v>
      </c>
      <c r="BT52">
        <v>0.25</v>
      </c>
      <c r="BU52">
        <v>7.5</v>
      </c>
      <c r="BV52" s="16">
        <v>1</v>
      </c>
      <c r="BW52" s="17">
        <v>0.23</v>
      </c>
      <c r="BX52" s="16">
        <v>0.08</v>
      </c>
    </row>
    <row r="53" spans="68:76" ht="15">
      <c r="BP53">
        <v>1.45</v>
      </c>
      <c r="BQ53">
        <v>0.14</v>
      </c>
      <c r="BS53">
        <v>3.5</v>
      </c>
      <c r="BT53">
        <v>0.18</v>
      </c>
      <c r="BU53">
        <v>10</v>
      </c>
      <c r="BV53" s="17">
        <v>1</v>
      </c>
      <c r="BW53" s="17"/>
      <c r="BX53" s="16">
        <v>0.08</v>
      </c>
    </row>
    <row r="54" spans="68:76" ht="15">
      <c r="BP54">
        <v>1.55</v>
      </c>
      <c r="BQ54">
        <v>0.11</v>
      </c>
      <c r="BS54">
        <v>3.7</v>
      </c>
      <c r="BT54">
        <v>0.14</v>
      </c>
      <c r="BU54">
        <v>11.33</v>
      </c>
      <c r="BV54" s="16">
        <v>1</v>
      </c>
      <c r="BW54" s="17">
        <v>0.23</v>
      </c>
      <c r="BX54" s="17">
        <v>0.08</v>
      </c>
    </row>
    <row r="55" spans="68:76" ht="15">
      <c r="BP55" s="16">
        <v>2.8</v>
      </c>
      <c r="BQ55" s="16">
        <v>0.11</v>
      </c>
      <c r="BS55">
        <v>3.9</v>
      </c>
      <c r="BT55">
        <v>0.11</v>
      </c>
      <c r="BU55">
        <v>16</v>
      </c>
      <c r="BV55" s="17">
        <v>1</v>
      </c>
      <c r="BW55" s="17">
        <v>0.23</v>
      </c>
      <c r="BX55" s="16">
        <v>0.08</v>
      </c>
    </row>
    <row r="56" spans="68:72" ht="15">
      <c r="BP56" s="16">
        <v>3</v>
      </c>
      <c r="BQ56" s="16">
        <v>0</v>
      </c>
      <c r="BS56">
        <v>4.9</v>
      </c>
      <c r="BT56">
        <v>0.11</v>
      </c>
    </row>
    <row r="57" spans="71:95" ht="15">
      <c r="BS57">
        <v>5.1</v>
      </c>
      <c r="BT57">
        <v>0.1</v>
      </c>
      <c r="CN57" s="25"/>
      <c r="CO57" s="25"/>
      <c r="CP57" s="25"/>
      <c r="CQ57" s="25"/>
    </row>
    <row r="58" spans="71:95" ht="15">
      <c r="BS58">
        <v>5.3</v>
      </c>
      <c r="BT58">
        <v>0.09</v>
      </c>
      <c r="CN58" s="25"/>
      <c r="CO58" s="25"/>
      <c r="CP58" s="25"/>
      <c r="CQ58" s="25"/>
    </row>
    <row r="59" spans="71:95" ht="15">
      <c r="BS59">
        <v>5.5</v>
      </c>
      <c r="BT59">
        <v>0.06</v>
      </c>
      <c r="CN59" s="25"/>
      <c r="CO59" s="25"/>
      <c r="CP59" s="25"/>
      <c r="CQ59" s="25"/>
    </row>
    <row r="60" spans="71:95" ht="15">
      <c r="BS60">
        <v>10</v>
      </c>
      <c r="BT60">
        <v>0.06</v>
      </c>
      <c r="CN60" s="25"/>
      <c r="CO60" s="25"/>
      <c r="CP60" s="26"/>
      <c r="CQ60" s="25"/>
    </row>
    <row r="61" spans="92:95" ht="15">
      <c r="CN61" s="25"/>
      <c r="CO61" s="25"/>
      <c r="CP61" s="26"/>
      <c r="CQ61" s="25"/>
    </row>
    <row r="62" spans="92:95" ht="15">
      <c r="CN62" s="25"/>
      <c r="CO62" s="25"/>
      <c r="CP62" s="26"/>
      <c r="CQ62" s="25"/>
    </row>
    <row r="63" spans="92:95" ht="15">
      <c r="CN63" s="25"/>
      <c r="CO63" s="25"/>
      <c r="CP63" s="26"/>
      <c r="CQ63" s="25"/>
    </row>
    <row r="64" spans="92:95" ht="15">
      <c r="CN64" s="25"/>
      <c r="CO64" s="25"/>
      <c r="CP64" s="26"/>
      <c r="CQ64" s="25"/>
    </row>
    <row r="65" spans="92:95" ht="15">
      <c r="CN65" s="25"/>
      <c r="CO65" s="25"/>
      <c r="CP65" s="26"/>
      <c r="CQ65" s="25"/>
    </row>
    <row r="66" spans="92:95" ht="15">
      <c r="CN66" s="25"/>
      <c r="CO66" s="25"/>
      <c r="CP66" s="26"/>
      <c r="CQ66" s="25"/>
    </row>
    <row r="67" spans="92:95" ht="15">
      <c r="CN67" s="25"/>
      <c r="CO67" s="25"/>
      <c r="CP67" s="26"/>
      <c r="CQ67" s="25"/>
    </row>
    <row r="68" spans="92:95" ht="15">
      <c r="CN68" s="25"/>
      <c r="CO68" s="25"/>
      <c r="CP68" s="26"/>
      <c r="CQ68" s="25"/>
    </row>
    <row r="69" spans="92:95" ht="15">
      <c r="CN69" s="25"/>
      <c r="CO69" s="25"/>
      <c r="CP69" s="26"/>
      <c r="CQ69" s="25"/>
    </row>
    <row r="70" spans="92:95" ht="15">
      <c r="CN70" s="25"/>
      <c r="CO70" s="25"/>
      <c r="CP70" s="26"/>
      <c r="CQ70" s="25"/>
    </row>
    <row r="71" spans="92:95" ht="15">
      <c r="CN71" s="25"/>
      <c r="CO71" s="25"/>
      <c r="CP71" s="26"/>
      <c r="CQ71" s="25"/>
    </row>
    <row r="72" spans="92:95" ht="15">
      <c r="CN72" s="25"/>
      <c r="CO72" s="25"/>
      <c r="CP72" s="26"/>
      <c r="CQ72" s="25"/>
    </row>
    <row r="73" spans="92:95" ht="15">
      <c r="CN73" s="25"/>
      <c r="CO73" s="25"/>
      <c r="CP73" s="26"/>
      <c r="CQ73" s="25"/>
    </row>
    <row r="74" spans="92:95" ht="15">
      <c r="CN74" s="25"/>
      <c r="CO74" s="25"/>
      <c r="CP74" s="26"/>
      <c r="CQ74" s="25"/>
    </row>
    <row r="75" spans="92:95" ht="15">
      <c r="CN75" s="25"/>
      <c r="CO75" s="25"/>
      <c r="CP75" s="26"/>
      <c r="CQ75" s="25"/>
    </row>
    <row r="76" spans="92:95" ht="15">
      <c r="CN76" s="25"/>
      <c r="CO76" s="25"/>
      <c r="CP76" s="26"/>
      <c r="CQ76" s="25"/>
    </row>
    <row r="77" spans="92:95" ht="15">
      <c r="CN77" s="25"/>
      <c r="CO77" s="25"/>
      <c r="CP77" s="26"/>
      <c r="CQ77" s="25"/>
    </row>
    <row r="78" spans="92:95" ht="15">
      <c r="CN78" s="25"/>
      <c r="CO78" s="25"/>
      <c r="CP78" s="26"/>
      <c r="CQ78" s="25"/>
    </row>
    <row r="79" spans="92:95" ht="15">
      <c r="CN79" s="25"/>
      <c r="CO79" s="25"/>
      <c r="CP79" s="26"/>
      <c r="CQ79" s="25"/>
    </row>
    <row r="80" spans="92:95" ht="15">
      <c r="CN80" s="25"/>
      <c r="CO80" s="25"/>
      <c r="CP80" s="26"/>
      <c r="CQ80" s="25"/>
    </row>
    <row r="81" spans="92:95" ht="15">
      <c r="CN81" s="25"/>
      <c r="CO81" s="25"/>
      <c r="CP81" s="26"/>
      <c r="CQ81" s="25"/>
    </row>
    <row r="82" spans="92:95" ht="15">
      <c r="CN82" s="25"/>
      <c r="CO82" s="25"/>
      <c r="CP82" s="26"/>
      <c r="CQ82" s="25"/>
    </row>
    <row r="83" spans="92:95" ht="15">
      <c r="CN83" s="25"/>
      <c r="CO83" s="25"/>
      <c r="CP83" s="26"/>
      <c r="CQ83" s="25"/>
    </row>
    <row r="84" spans="92:95" ht="15">
      <c r="CN84" s="25"/>
      <c r="CO84" s="25"/>
      <c r="CP84" s="26"/>
      <c r="CQ84" s="25"/>
    </row>
    <row r="85" spans="92:95" ht="15">
      <c r="CN85" s="25"/>
      <c r="CO85" s="25"/>
      <c r="CP85" s="26"/>
      <c r="CQ85" s="25"/>
    </row>
    <row r="86" spans="92:95" ht="15">
      <c r="CN86" s="25"/>
      <c r="CO86" s="25"/>
      <c r="CP86" s="26"/>
      <c r="CQ86" s="25"/>
    </row>
    <row r="87" spans="92:95" ht="15">
      <c r="CN87" s="25"/>
      <c r="CO87" s="25"/>
      <c r="CP87" s="26"/>
      <c r="CQ87" s="25"/>
    </row>
    <row r="88" spans="92:95" ht="15">
      <c r="CN88" s="25"/>
      <c r="CO88" s="25"/>
      <c r="CP88" s="26"/>
      <c r="CQ88" s="25"/>
    </row>
    <row r="89" spans="92:95" ht="15">
      <c r="CN89" s="25"/>
      <c r="CO89" s="25"/>
      <c r="CP89" s="26"/>
      <c r="CQ89" s="25"/>
    </row>
    <row r="90" spans="92:95" ht="15">
      <c r="CN90" s="25"/>
      <c r="CO90" s="25"/>
      <c r="CP90" s="26"/>
      <c r="CQ90" s="25"/>
    </row>
  </sheetData>
  <sheetProtection/>
  <mergeCells count="6">
    <mergeCell ref="BP37:BQ37"/>
    <mergeCell ref="D10:N10"/>
    <mergeCell ref="P10:Z10"/>
    <mergeCell ref="AB10:AK10"/>
    <mergeCell ref="AN10:AX10"/>
    <mergeCell ref="AY10:BJ10"/>
  </mergeCells>
  <printOptions/>
  <pageMargins left="0.7" right="0.7" top="0.75" bottom="0.75" header="0.3" footer="0.3"/>
  <pageSetup horizontalDpi="600" verticalDpi="600" orientation="portrait" scale="77" r:id="rId2"/>
  <colBreaks count="4" manualBreakCount="4">
    <brk id="14" min="9" max="28" man="1"/>
    <brk id="26" min="9" max="28" man="1"/>
    <brk id="37" min="9" max="28" man="1"/>
    <brk id="50" min="9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Addley</cp:lastModifiedBy>
  <cp:lastPrinted>2008-04-14T18:26:33Z</cp:lastPrinted>
  <dcterms:created xsi:type="dcterms:W3CDTF">2008-01-27T08:01:27Z</dcterms:created>
  <dcterms:modified xsi:type="dcterms:W3CDTF">2008-04-15T16:45:26Z</dcterms:modified>
  <cp:category/>
  <cp:version/>
  <cp:contentType/>
  <cp:contentStatus/>
</cp:coreProperties>
</file>